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D:\Users\Server\Desktop\"/>
    </mc:Choice>
  </mc:AlternateContent>
  <xr:revisionPtr revIDLastSave="0" documentId="13_ncr:1_{23BF5030-614E-4356-AC57-85D5328306C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E285" i="9" s="1"/>
  <c r="B285" i="9" s="1"/>
  <c r="F285" i="9"/>
  <c r="H284" i="9"/>
  <c r="G284" i="9"/>
  <c r="F284" i="9"/>
  <c r="H283" i="9"/>
  <c r="G283" i="9"/>
  <c r="E283" i="9" s="1"/>
  <c r="B283" i="9" s="1"/>
  <c r="F283" i="9"/>
  <c r="F282" i="9"/>
  <c r="H281" i="9"/>
  <c r="G281" i="9"/>
  <c r="F281" i="9"/>
  <c r="H280" i="9"/>
  <c r="G280" i="9"/>
  <c r="E280" i="9" s="1"/>
  <c r="B280" i="9" s="1"/>
  <c r="F280" i="9"/>
  <c r="H279" i="9"/>
  <c r="G279" i="9"/>
  <c r="F279" i="9"/>
  <c r="F278" i="9"/>
  <c r="F277" i="9"/>
  <c r="F276" i="9"/>
  <c r="F275" i="9" s="1"/>
  <c r="L274" i="9"/>
  <c r="F274" i="9" s="1"/>
  <c r="H274" i="9"/>
  <c r="I273" i="9"/>
  <c r="H273" i="9"/>
  <c r="F273" i="9"/>
  <c r="E272" i="9"/>
  <c r="M271" i="9"/>
  <c r="L271" i="9"/>
  <c r="F271" i="9" s="1"/>
  <c r="E271" i="9"/>
  <c r="M270" i="9"/>
  <c r="L270" i="9"/>
  <c r="F270" i="9"/>
  <c r="E270" i="9"/>
  <c r="B270" i="9" s="1"/>
  <c r="M269" i="9"/>
  <c r="L269" i="9"/>
  <c r="F269" i="9" s="1"/>
  <c r="E269" i="9"/>
  <c r="M268" i="9"/>
  <c r="F268" i="9" s="1"/>
  <c r="B268" i="9" s="1"/>
  <c r="L268" i="9"/>
  <c r="E268" i="9"/>
  <c r="M267" i="9"/>
  <c r="L267" i="9"/>
  <c r="F267" i="9" s="1"/>
  <c r="E267" i="9"/>
  <c r="B267" i="9" s="1"/>
  <c r="M266" i="9"/>
  <c r="F266" i="9" s="1"/>
  <c r="B266" i="9" s="1"/>
  <c r="L266" i="9"/>
  <c r="E266" i="9"/>
  <c r="M265" i="9"/>
  <c r="L265" i="9"/>
  <c r="F265" i="9"/>
  <c r="E265" i="9"/>
  <c r="B265" i="9" s="1"/>
  <c r="M264" i="9"/>
  <c r="L264" i="9"/>
  <c r="F264" i="9" s="1"/>
  <c r="B264" i="9" s="1"/>
  <c r="E264" i="9"/>
  <c r="M263" i="9"/>
  <c r="L263" i="9"/>
  <c r="F263" i="9" s="1"/>
  <c r="B263" i="9" s="1"/>
  <c r="E263" i="9"/>
  <c r="M262" i="9"/>
  <c r="L262" i="9"/>
  <c r="F262" i="9"/>
  <c r="E262" i="9"/>
  <c r="B262" i="9" s="1"/>
  <c r="M261" i="9"/>
  <c r="L261" i="9"/>
  <c r="F261" i="9" s="1"/>
  <c r="E261" i="9"/>
  <c r="B261" i="9" s="1"/>
  <c r="M260" i="9"/>
  <c r="L260" i="9"/>
  <c r="F260" i="9" s="1"/>
  <c r="B260" i="9" s="1"/>
  <c r="E260" i="9"/>
  <c r="M259" i="9"/>
  <c r="L259" i="9"/>
  <c r="F259" i="9" s="1"/>
  <c r="E259" i="9"/>
  <c r="B259" i="9" s="1"/>
  <c r="M258" i="9"/>
  <c r="L258" i="9"/>
  <c r="F258" i="9"/>
  <c r="E258" i="9"/>
  <c r="B258" i="9" s="1"/>
  <c r="M257" i="9"/>
  <c r="L257" i="9"/>
  <c r="F257" i="9" s="1"/>
  <c r="E257" i="9"/>
  <c r="B257" i="9" s="1"/>
  <c r="M256" i="9"/>
  <c r="L256" i="9"/>
  <c r="F256" i="9" s="1"/>
  <c r="B256" i="9" s="1"/>
  <c r="E256" i="9"/>
  <c r="M255" i="9"/>
  <c r="L255" i="9"/>
  <c r="F255" i="9" s="1"/>
  <c r="E255" i="9"/>
  <c r="M254" i="9"/>
  <c r="L254" i="9"/>
  <c r="F254" i="9" s="1"/>
  <c r="E254" i="9"/>
  <c r="M253" i="9"/>
  <c r="L253" i="9"/>
  <c r="F253" i="9"/>
  <c r="E253" i="9"/>
  <c r="B253" i="9" s="1"/>
  <c r="M252" i="9"/>
  <c r="L252" i="9"/>
  <c r="F252" i="9" s="1"/>
  <c r="E252" i="9"/>
  <c r="M251" i="9"/>
  <c r="L251" i="9"/>
  <c r="F251" i="9" s="1"/>
  <c r="B251" i="9" s="1"/>
  <c r="E251" i="9"/>
  <c r="M250" i="9"/>
  <c r="L250" i="9"/>
  <c r="F250" i="9"/>
  <c r="E250" i="9"/>
  <c r="B250" i="9" s="1"/>
  <c r="M249" i="9"/>
  <c r="L249" i="9"/>
  <c r="F249" i="9" s="1"/>
  <c r="E249" i="9"/>
  <c r="B249" i="9" s="1"/>
  <c r="M248" i="9"/>
  <c r="L248" i="9"/>
  <c r="F248" i="9" s="1"/>
  <c r="B248" i="9" s="1"/>
  <c r="E248" i="9"/>
  <c r="M247" i="9"/>
  <c r="L247" i="9"/>
  <c r="F247" i="9" s="1"/>
  <c r="E247" i="9"/>
  <c r="B247" i="9" s="1"/>
  <c r="M246" i="9"/>
  <c r="L246" i="9"/>
  <c r="F246" i="9"/>
  <c r="E246" i="9"/>
  <c r="B246" i="9" s="1"/>
  <c r="M245" i="9"/>
  <c r="L245" i="9"/>
  <c r="F245" i="9" s="1"/>
  <c r="E245" i="9"/>
  <c r="M244" i="9"/>
  <c r="L244" i="9"/>
  <c r="F244" i="9" s="1"/>
  <c r="B244" i="9" s="1"/>
  <c r="E244" i="9"/>
  <c r="M243" i="9"/>
  <c r="L243" i="9"/>
  <c r="F243" i="9" s="1"/>
  <c r="E243" i="9"/>
  <c r="M242" i="9"/>
  <c r="L242" i="9"/>
  <c r="F242" i="9" s="1"/>
  <c r="E242" i="9"/>
  <c r="B242" i="9" s="1"/>
  <c r="M241" i="9"/>
  <c r="L241" i="9"/>
  <c r="F241" i="9"/>
  <c r="E241" i="9"/>
  <c r="B241" i="9" s="1"/>
  <c r="M240" i="9"/>
  <c r="L240" i="9"/>
  <c r="F240" i="9" s="1"/>
  <c r="E240" i="9"/>
  <c r="B240" i="9" s="1"/>
  <c r="M239" i="9"/>
  <c r="L239" i="9"/>
  <c r="F239" i="9"/>
  <c r="E239" i="9"/>
  <c r="B239" i="9"/>
  <c r="M238" i="9"/>
  <c r="L238" i="9"/>
  <c r="F238" i="9"/>
  <c r="E238" i="9"/>
  <c r="B238" i="9" s="1"/>
  <c r="M237" i="9"/>
  <c r="L237" i="9"/>
  <c r="F237" i="9" s="1"/>
  <c r="B237" i="9" s="1"/>
  <c r="E237" i="9"/>
  <c r="M236" i="9"/>
  <c r="L236" i="9"/>
  <c r="F236" i="9" s="1"/>
  <c r="B236" i="9" s="1"/>
  <c r="E236" i="9"/>
  <c r="M235" i="9"/>
  <c r="L235" i="9"/>
  <c r="F235" i="9" s="1"/>
  <c r="E235" i="9"/>
  <c r="M234" i="9"/>
  <c r="L234" i="9"/>
  <c r="F234" i="9" s="1"/>
  <c r="E234" i="9"/>
  <c r="M233" i="9"/>
  <c r="L233" i="9"/>
  <c r="F233" i="9" s="1"/>
  <c r="E233" i="9"/>
  <c r="B233" i="9" s="1"/>
  <c r="M232" i="9"/>
  <c r="L232" i="9"/>
  <c r="F232" i="9" s="1"/>
  <c r="E232" i="9"/>
  <c r="M231" i="9"/>
  <c r="L231" i="9"/>
  <c r="F231" i="9" s="1"/>
  <c r="E231" i="9"/>
  <c r="M230" i="9"/>
  <c r="F230" i="9" s="1"/>
  <c r="L230" i="9"/>
  <c r="E230" i="9"/>
  <c r="M229" i="9"/>
  <c r="L229" i="9"/>
  <c r="F229" i="9"/>
  <c r="E229" i="9"/>
  <c r="B229" i="9" s="1"/>
  <c r="M228" i="9"/>
  <c r="L228" i="9"/>
  <c r="F228" i="9" s="1"/>
  <c r="B228" i="9" s="1"/>
  <c r="E228" i="9"/>
  <c r="M227" i="9"/>
  <c r="L227" i="9"/>
  <c r="F227" i="9" s="1"/>
  <c r="B227" i="9" s="1"/>
  <c r="E227" i="9"/>
  <c r="M226" i="9"/>
  <c r="L226" i="9"/>
  <c r="E226" i="9"/>
  <c r="H225" i="9"/>
  <c r="G225" i="9"/>
  <c r="F225" i="9"/>
  <c r="M224" i="9"/>
  <c r="L224" i="9"/>
  <c r="F224" i="9" s="1"/>
  <c r="B224" i="9" s="1"/>
  <c r="E224" i="9"/>
  <c r="M223" i="9"/>
  <c r="L223" i="9"/>
  <c r="F223" i="9" s="1"/>
  <c r="E223" i="9"/>
  <c r="M222" i="9"/>
  <c r="L222" i="9"/>
  <c r="E222" i="9"/>
  <c r="M221" i="9"/>
  <c r="L221" i="9"/>
  <c r="E221" i="9"/>
  <c r="M220" i="9"/>
  <c r="L220" i="9"/>
  <c r="E220" i="9"/>
  <c r="M219" i="9"/>
  <c r="L219" i="9"/>
  <c r="E219" i="9"/>
  <c r="M218" i="9"/>
  <c r="L218" i="9"/>
  <c r="F218" i="9" s="1"/>
  <c r="B218" i="9" s="1"/>
  <c r="E218" i="9"/>
  <c r="M217" i="9"/>
  <c r="L217" i="9"/>
  <c r="E217" i="9"/>
  <c r="M216" i="9"/>
  <c r="L216" i="9"/>
  <c r="E216" i="9"/>
  <c r="M215" i="9"/>
  <c r="L215" i="9"/>
  <c r="F215" i="9"/>
  <c r="E215" i="9"/>
  <c r="B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E156" i="9" s="1"/>
  <c r="B156" i="9" s="1"/>
  <c r="F156" i="9"/>
  <c r="H155" i="9"/>
  <c r="G155" i="9"/>
  <c r="E155" i="9" s="1"/>
  <c r="B155" i="9" s="1"/>
  <c r="F155" i="9"/>
  <c r="H154" i="9"/>
  <c r="E154" i="9" s="1"/>
  <c r="B154" i="9" s="1"/>
  <c r="G154" i="9"/>
  <c r="F154" i="9"/>
  <c r="H153" i="9"/>
  <c r="G153" i="9"/>
  <c r="E153" i="9" s="1"/>
  <c r="B153" i="9" s="1"/>
  <c r="F153" i="9"/>
  <c r="H152" i="9"/>
  <c r="E152" i="9" s="1"/>
  <c r="B152" i="9" s="1"/>
  <c r="G152" i="9"/>
  <c r="F152" i="9"/>
  <c r="H151" i="9"/>
  <c r="G151" i="9"/>
  <c r="E151" i="9" s="1"/>
  <c r="B151" i="9" s="1"/>
  <c r="F151" i="9"/>
  <c r="H150" i="9"/>
  <c r="G150" i="9"/>
  <c r="F150" i="9"/>
  <c r="E150" i="9"/>
  <c r="B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E118" i="9" s="1"/>
  <c r="B118" i="9" s="1"/>
  <c r="G118" i="9"/>
  <c r="F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E108" i="9" s="1"/>
  <c r="B108" i="9" s="1"/>
  <c r="F108" i="9"/>
  <c r="H107" i="9"/>
  <c r="G107" i="9"/>
  <c r="E107" i="9" s="1"/>
  <c r="B107" i="9" s="1"/>
  <c r="F107" i="9"/>
  <c r="H106" i="9"/>
  <c r="E106" i="9" s="1"/>
  <c r="B106" i="9" s="1"/>
  <c r="G106" i="9"/>
  <c r="F106" i="9"/>
  <c r="H105" i="9"/>
  <c r="E105" i="9" s="1"/>
  <c r="B105" i="9" s="1"/>
  <c r="G105" i="9"/>
  <c r="F105" i="9"/>
  <c r="H104" i="9"/>
  <c r="G104" i="9"/>
  <c r="F104" i="9"/>
  <c r="E104" i="9"/>
  <c r="B104" i="9" s="1"/>
  <c r="H103" i="9"/>
  <c r="G103" i="9"/>
  <c r="E103" i="9" s="1"/>
  <c r="B103" i="9" s="1"/>
  <c r="F103" i="9"/>
  <c r="H102" i="9"/>
  <c r="G102" i="9"/>
  <c r="F102" i="9"/>
  <c r="E102" i="9"/>
  <c r="B102" i="9"/>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B83" i="9" s="1"/>
  <c r="E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G72" i="9"/>
  <c r="E72" i="9" s="1"/>
  <c r="B72" i="9" s="1"/>
  <c r="F72" i="9"/>
  <c r="H71" i="9"/>
  <c r="G71" i="9"/>
  <c r="F71" i="9"/>
  <c r="E71" i="9"/>
  <c r="B71" i="9" s="1"/>
  <c r="H70" i="9"/>
  <c r="G70" i="9"/>
  <c r="F70" i="9"/>
  <c r="H69" i="9"/>
  <c r="E69" i="9" s="1"/>
  <c r="B69" i="9" s="1"/>
  <c r="G69" i="9"/>
  <c r="F69" i="9"/>
  <c r="H68" i="9"/>
  <c r="G68" i="9"/>
  <c r="F68" i="9"/>
  <c r="H67" i="9"/>
  <c r="G67" i="9"/>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E48" i="9" s="1"/>
  <c r="B48" i="9" s="1"/>
  <c r="F48" i="9"/>
  <c r="H47" i="9"/>
  <c r="G47" i="9"/>
  <c r="F47" i="9"/>
  <c r="E47" i="9"/>
  <c r="B47" i="9" s="1"/>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E39" i="9" s="1"/>
  <c r="B39" i="9" s="1"/>
  <c r="F39" i="9"/>
  <c r="H38" i="9"/>
  <c r="G38" i="9"/>
  <c r="E38" i="9" s="1"/>
  <c r="B38" i="9" s="1"/>
  <c r="F38" i="9"/>
  <c r="H37" i="9"/>
  <c r="E37" i="9" s="1"/>
  <c r="B37" i="9" s="1"/>
  <c r="G37" i="9"/>
  <c r="F37" i="9"/>
  <c r="H36" i="9"/>
  <c r="G36" i="9"/>
  <c r="E36" i="9" s="1"/>
  <c r="B36" i="9" s="1"/>
  <c r="F36" i="9"/>
  <c r="H35" i="9"/>
  <c r="G35" i="9"/>
  <c r="F35" i="9"/>
  <c r="E35" i="9"/>
  <c r="B35" i="9" s="1"/>
  <c r="H34" i="9"/>
  <c r="E34" i="9" s="1"/>
  <c r="B34" i="9" s="1"/>
  <c r="G34" i="9"/>
  <c r="F34" i="9"/>
  <c r="H33" i="9"/>
  <c r="E33" i="9" s="1"/>
  <c r="B33" i="9" s="1"/>
  <c r="G33" i="9"/>
  <c r="F33" i="9"/>
  <c r="H32" i="9"/>
  <c r="E32" i="9" s="1"/>
  <c r="B32" i="9" s="1"/>
  <c r="G32" i="9"/>
  <c r="F32" i="9"/>
  <c r="H31" i="9"/>
  <c r="G31" i="9"/>
  <c r="E31" i="9" s="1"/>
  <c r="B31" i="9" s="1"/>
  <c r="F31" i="9"/>
  <c r="H30" i="9"/>
  <c r="G30" i="9"/>
  <c r="E30" i="9" s="1"/>
  <c r="B30" i="9" s="1"/>
  <c r="F30" i="9"/>
  <c r="H29" i="9"/>
  <c r="G29" i="9"/>
  <c r="F29" i="9"/>
  <c r="E29" i="9"/>
  <c r="B29" i="9" s="1"/>
  <c r="H28" i="9"/>
  <c r="E28" i="9" s="1"/>
  <c r="B28" i="9" s="1"/>
  <c r="G28" i="9"/>
  <c r="F28" i="9"/>
  <c r="H27" i="9"/>
  <c r="G27" i="9"/>
  <c r="F27" i="9"/>
  <c r="H26" i="9"/>
  <c r="G26" i="9"/>
  <c r="F26" i="9"/>
  <c r="H25" i="9"/>
  <c r="G25" i="9"/>
  <c r="F25" i="9"/>
  <c r="H24" i="9"/>
  <c r="G24" i="9"/>
  <c r="F24" i="9"/>
  <c r="H23" i="9"/>
  <c r="G23" i="9"/>
  <c r="F23" i="9"/>
  <c r="E23" i="9"/>
  <c r="B23" i="9"/>
  <c r="H22" i="9"/>
  <c r="E22" i="9" s="1"/>
  <c r="B22" i="9" s="1"/>
  <c r="G22" i="9"/>
  <c r="F22" i="9"/>
  <c r="H21" i="9"/>
  <c r="G21" i="9"/>
  <c r="F21" i="9"/>
  <c r="F20" i="9"/>
  <c r="F4" i="9"/>
  <c r="O3" i="9"/>
  <c r="G274" i="9" s="1"/>
  <c r="I3" i="9"/>
  <c r="M212" i="9" s="1"/>
  <c r="H3" i="9"/>
  <c r="G3" i="9"/>
  <c r="D101" i="8"/>
  <c r="C1576" i="1" s="1"/>
  <c r="D95" i="8"/>
  <c r="D90" i="8"/>
  <c r="D85" i="8"/>
  <c r="D80" i="8"/>
  <c r="D75" i="8"/>
  <c r="D70" i="8"/>
  <c r="D65" i="8"/>
  <c r="D60" i="8"/>
  <c r="D55" i="8"/>
  <c r="D50" i="8"/>
  <c r="D44" i="8"/>
  <c r="D36" i="8"/>
  <c r="C1511" i="1" s="1"/>
  <c r="D26" i="8"/>
  <c r="D18" i="8"/>
  <c r="D8" i="8"/>
  <c r="C1483" i="1" s="1"/>
  <c r="E44" i="7"/>
  <c r="D44" i="7"/>
  <c r="E39" i="7"/>
  <c r="E38" i="7" s="1"/>
  <c r="D39" i="7"/>
  <c r="D38" i="7" s="1"/>
  <c r="E30" i="7"/>
  <c r="D1461" i="1" s="1"/>
  <c r="D30" i="7"/>
  <c r="D22" i="7" s="1"/>
  <c r="E23" i="7"/>
  <c r="D23" i="7"/>
  <c r="E14" i="7"/>
  <c r="D1445" i="1" s="1"/>
  <c r="D14" i="7"/>
  <c r="E7" i="7"/>
  <c r="D1438" i="1" s="1"/>
  <c r="D7" i="7"/>
  <c r="D6"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E114" i="6" s="1"/>
  <c r="D115" i="6"/>
  <c r="C1409"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D250" i="5"/>
  <c r="F249" i="5"/>
  <c r="F248" i="5"/>
  <c r="F247" i="5"/>
  <c r="E246" i="5"/>
  <c r="D1223" i="1" s="1"/>
  <c r="D246" i="5"/>
  <c r="C1223" i="1" s="1"/>
  <c r="F244" i="5"/>
  <c r="F243" i="5"/>
  <c r="E242" i="5"/>
  <c r="D242" i="5"/>
  <c r="F242" i="5" s="1"/>
  <c r="F241" i="5"/>
  <c r="F240" i="5"/>
  <c r="F239" i="5"/>
  <c r="E239" i="5"/>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E180" i="5"/>
  <c r="E177" i="5" s="1"/>
  <c r="H289" i="9"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E79" i="5"/>
  <c r="E78" i="5" s="1"/>
  <c r="D79" i="5"/>
  <c r="D78" i="5" s="1"/>
  <c r="F78" i="5" s="1"/>
  <c r="F77" i="5"/>
  <c r="F76" i="5"/>
  <c r="F75" i="5"/>
  <c r="F74" i="5"/>
  <c r="F73" i="5"/>
  <c r="F72" i="5"/>
  <c r="F71" i="5"/>
  <c r="E70" i="5"/>
  <c r="E69" i="5" s="1"/>
  <c r="D70" i="5"/>
  <c r="F70" i="5" s="1"/>
  <c r="F67" i="5"/>
  <c r="F66" i="5"/>
  <c r="F65" i="5"/>
  <c r="F64" i="5"/>
  <c r="F63" i="5"/>
  <c r="E63" i="5"/>
  <c r="D63" i="5"/>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9" i="5"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F590" i="4"/>
  <c r="E590" i="4"/>
  <c r="D590" i="4"/>
  <c r="F589" i="4"/>
  <c r="F588" i="4"/>
  <c r="F587" i="4"/>
  <c r="E587" i="4"/>
  <c r="D587" i="4"/>
  <c r="F586" i="4"/>
  <c r="F585" i="4"/>
  <c r="E585" i="4"/>
  <c r="D585" i="4"/>
  <c r="F584" i="4"/>
  <c r="F583" i="4"/>
  <c r="F582" i="4"/>
  <c r="E581" i="4"/>
  <c r="D581" i="4"/>
  <c r="E580" i="4"/>
  <c r="F579" i="4"/>
  <c r="F578" i="4"/>
  <c r="E577" i="4"/>
  <c r="D577" i="4"/>
  <c r="F577" i="4" s="1"/>
  <c r="F576" i="4"/>
  <c r="F575" i="4"/>
  <c r="E574" i="4"/>
  <c r="D574" i="4"/>
  <c r="F574" i="4" s="1"/>
  <c r="F573" i="4"/>
  <c r="F572" i="4"/>
  <c r="F571" i="4"/>
  <c r="E571" i="4"/>
  <c r="D571" i="4"/>
  <c r="F570" i="4"/>
  <c r="F569" i="4"/>
  <c r="E568" i="4"/>
  <c r="D568" i="4"/>
  <c r="F568" i="4" s="1"/>
  <c r="E567" i="4"/>
  <c r="D567" i="4"/>
  <c r="F567" i="4" s="1"/>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F519" i="4"/>
  <c r="E519" i="4"/>
  <c r="D519" i="4"/>
  <c r="F518" i="4"/>
  <c r="F517" i="4"/>
  <c r="E516" i="4"/>
  <c r="D516" i="4"/>
  <c r="F516" i="4" s="1"/>
  <c r="F514" i="4"/>
  <c r="F513" i="4"/>
  <c r="F512" i="4"/>
  <c r="F511" i="4"/>
  <c r="F510" i="4"/>
  <c r="F509" i="4"/>
  <c r="F508" i="4"/>
  <c r="E507" i="4"/>
  <c r="E484" i="4" s="1"/>
  <c r="D478" i="1" s="1"/>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3" i="1" s="1"/>
  <c r="D418" i="4"/>
  <c r="F418" i="4" s="1"/>
  <c r="E417" i="4"/>
  <c r="D417" i="4"/>
  <c r="D643" i="4" s="1"/>
  <c r="E416" i="4"/>
  <c r="D411" i="1" s="1"/>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C359" i="1" s="1"/>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06" i="1" s="1"/>
  <c r="F310" i="4"/>
  <c r="F309" i="4"/>
  <c r="F308" i="4"/>
  <c r="F307" i="4"/>
  <c r="F306" i="4"/>
  <c r="F305" i="4"/>
  <c r="F304" i="4"/>
  <c r="E304" i="4"/>
  <c r="D304" i="4"/>
  <c r="F303" i="4"/>
  <c r="F302" i="4"/>
  <c r="F301"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59" i="4"/>
  <c r="F259" i="4" s="1"/>
  <c r="F258" i="4"/>
  <c r="F257" i="4"/>
  <c r="F256" i="4"/>
  <c r="F255" i="4"/>
  <c r="F254" i="4"/>
  <c r="F253"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F219" i="4"/>
  <c r="E219" i="4"/>
  <c r="D219" i="4"/>
  <c r="F218" i="4"/>
  <c r="F217" i="4"/>
  <c r="F216" i="4"/>
  <c r="E216" i="4"/>
  <c r="D216" i="4"/>
  <c r="D215" i="4" s="1"/>
  <c r="F215" i="4" s="1"/>
  <c r="E215" i="4"/>
  <c r="F214" i="4"/>
  <c r="F213" i="4"/>
  <c r="F212" i="4"/>
  <c r="F211" i="4"/>
  <c r="F210"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2" i="4"/>
  <c r="F161" i="4"/>
  <c r="F160" i="4"/>
  <c r="E159" i="4"/>
  <c r="D159" i="4"/>
  <c r="D152" i="4" s="1"/>
  <c r="C148" i="1" s="1"/>
  <c r="F158" i="4"/>
  <c r="F157" i="4"/>
  <c r="F156" i="4"/>
  <c r="F155" i="4"/>
  <c r="F154" i="4"/>
  <c r="E153" i="4"/>
  <c r="D153" i="4"/>
  <c r="F153" i="4" s="1"/>
  <c r="F150" i="4"/>
  <c r="F149" i="4"/>
  <c r="F148" i="4"/>
  <c r="F147" i="4"/>
  <c r="F146" i="4"/>
  <c r="F145" i="4"/>
  <c r="F144" i="4"/>
  <c r="F143" i="4"/>
  <c r="F142" i="4"/>
  <c r="F141" i="4"/>
  <c r="E140" i="4"/>
  <c r="E139" i="4" s="1"/>
  <c r="D140" i="4"/>
  <c r="D139" i="4" s="1"/>
  <c r="F139" i="4" s="1"/>
  <c r="F138" i="4"/>
  <c r="F137" i="4"/>
  <c r="F136" i="4"/>
  <c r="F135" i="4"/>
  <c r="E134" i="4"/>
  <c r="E133" i="4" s="1"/>
  <c r="D134" i="4"/>
  <c r="D133" i="4" s="1"/>
  <c r="F133" i="4" s="1"/>
  <c r="F132" i="4"/>
  <c r="F131" i="4"/>
  <c r="F130" i="4"/>
  <c r="F129" i="4"/>
  <c r="F128" i="4"/>
  <c r="E128" i="4"/>
  <c r="D128" i="4"/>
  <c r="F127" i="4"/>
  <c r="F126" i="4"/>
  <c r="F125"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C103"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G1577" i="1"/>
  <c r="C1577" i="1"/>
  <c r="H1577" i="1" s="1"/>
  <c r="H1575" i="1"/>
  <c r="G1575" i="1"/>
  <c r="C1575" i="1"/>
  <c r="G1574" i="1"/>
  <c r="C1574" i="1"/>
  <c r="H1574" i="1" s="1"/>
  <c r="G1573" i="1"/>
  <c r="C1573" i="1"/>
  <c r="H1573" i="1" s="1"/>
  <c r="H1572" i="1"/>
  <c r="G1572" i="1"/>
  <c r="C1572" i="1"/>
  <c r="H1571" i="1"/>
  <c r="G1571" i="1"/>
  <c r="C1571" i="1"/>
  <c r="G1570" i="1"/>
  <c r="C1570" i="1"/>
  <c r="H1570" i="1" s="1"/>
  <c r="G1569" i="1"/>
  <c r="C1569" i="1"/>
  <c r="H1569" i="1" s="1"/>
  <c r="H1568" i="1"/>
  <c r="G1568" i="1"/>
  <c r="C1568" i="1"/>
  <c r="H1567" i="1"/>
  <c r="G1567" i="1"/>
  <c r="C1567" i="1"/>
  <c r="G1566" i="1"/>
  <c r="C1566" i="1"/>
  <c r="H1566" i="1" s="1"/>
  <c r="G1565" i="1"/>
  <c r="C1565" i="1"/>
  <c r="H1565" i="1" s="1"/>
  <c r="H1564" i="1"/>
  <c r="G1564" i="1"/>
  <c r="C1564" i="1"/>
  <c r="H1563" i="1"/>
  <c r="G1563" i="1"/>
  <c r="C1563" i="1"/>
  <c r="G1562" i="1"/>
  <c r="C1562" i="1"/>
  <c r="H1562" i="1" s="1"/>
  <c r="G1561" i="1"/>
  <c r="C1561" i="1"/>
  <c r="H1561" i="1" s="1"/>
  <c r="H1560" i="1"/>
  <c r="G1560" i="1"/>
  <c r="C1560" i="1"/>
  <c r="H1559" i="1"/>
  <c r="G1559" i="1"/>
  <c r="C1559" i="1"/>
  <c r="G1558" i="1"/>
  <c r="C1558" i="1"/>
  <c r="H1558" i="1" s="1"/>
  <c r="G1557" i="1"/>
  <c r="C1557" i="1"/>
  <c r="H1557" i="1" s="1"/>
  <c r="H1556" i="1"/>
  <c r="G1556" i="1"/>
  <c r="C1556" i="1"/>
  <c r="H1555" i="1"/>
  <c r="G1555" i="1"/>
  <c r="C1555" i="1"/>
  <c r="G1554" i="1"/>
  <c r="C1554" i="1"/>
  <c r="H1554" i="1" s="1"/>
  <c r="G1553" i="1"/>
  <c r="C1553" i="1"/>
  <c r="H1553" i="1" s="1"/>
  <c r="H1552" i="1"/>
  <c r="G1552" i="1"/>
  <c r="C1552" i="1"/>
  <c r="H1551" i="1"/>
  <c r="G1551" i="1"/>
  <c r="C1551" i="1"/>
  <c r="G1550" i="1"/>
  <c r="C1550" i="1"/>
  <c r="H1550" i="1" s="1"/>
  <c r="G1549" i="1"/>
  <c r="C1549" i="1"/>
  <c r="H1549" i="1" s="1"/>
  <c r="H1548" i="1"/>
  <c r="G1548" i="1"/>
  <c r="C1548" i="1"/>
  <c r="H1547" i="1"/>
  <c r="G1547" i="1"/>
  <c r="C1547" i="1"/>
  <c r="G1546" i="1"/>
  <c r="C1546" i="1"/>
  <c r="H1546" i="1" s="1"/>
  <c r="G1545" i="1"/>
  <c r="C1545" i="1"/>
  <c r="H1545" i="1" s="1"/>
  <c r="H1544" i="1"/>
  <c r="G1544" i="1"/>
  <c r="C1544" i="1"/>
  <c r="H1543" i="1"/>
  <c r="G1543" i="1"/>
  <c r="C1543" i="1"/>
  <c r="G1542" i="1"/>
  <c r="C1542" i="1"/>
  <c r="H1542" i="1" s="1"/>
  <c r="G1541" i="1"/>
  <c r="C1541" i="1"/>
  <c r="H1541" i="1" s="1"/>
  <c r="H1540" i="1"/>
  <c r="G1540" i="1"/>
  <c r="C1540" i="1"/>
  <c r="H1539" i="1"/>
  <c r="G1539" i="1"/>
  <c r="C1539" i="1"/>
  <c r="G1538" i="1"/>
  <c r="C1538" i="1"/>
  <c r="H1538" i="1" s="1"/>
  <c r="G1537" i="1"/>
  <c r="C1537" i="1"/>
  <c r="H1537" i="1" s="1"/>
  <c r="H1536" i="1"/>
  <c r="G1536" i="1"/>
  <c r="C1536" i="1"/>
  <c r="H1535" i="1"/>
  <c r="G1535" i="1"/>
  <c r="C1535" i="1"/>
  <c r="G1534" i="1"/>
  <c r="C1534" i="1"/>
  <c r="H1534" i="1" s="1"/>
  <c r="G1533" i="1"/>
  <c r="C1533" i="1"/>
  <c r="H1533" i="1" s="1"/>
  <c r="H1532" i="1"/>
  <c r="G1532" i="1"/>
  <c r="C1532" i="1"/>
  <c r="H1531" i="1"/>
  <c r="G1531" i="1"/>
  <c r="C1531" i="1"/>
  <c r="G1530" i="1"/>
  <c r="C1530" i="1"/>
  <c r="H1530" i="1" s="1"/>
  <c r="G1529" i="1"/>
  <c r="C1529" i="1"/>
  <c r="H1529" i="1" s="1"/>
  <c r="H1528" i="1"/>
  <c r="G1528" i="1"/>
  <c r="C1528" i="1"/>
  <c r="H1527" i="1"/>
  <c r="G1527" i="1"/>
  <c r="C1527" i="1"/>
  <c r="G1526" i="1"/>
  <c r="C1526" i="1"/>
  <c r="H1526" i="1" s="1"/>
  <c r="G1525" i="1"/>
  <c r="C1525" i="1"/>
  <c r="H1525" i="1" s="1"/>
  <c r="H1523" i="1"/>
  <c r="G1523" i="1"/>
  <c r="C1523" i="1"/>
  <c r="G1522" i="1"/>
  <c r="C1522" i="1"/>
  <c r="H1522" i="1" s="1"/>
  <c r="G1521" i="1"/>
  <c r="C1521" i="1"/>
  <c r="H1521" i="1" s="1"/>
  <c r="H1520" i="1"/>
  <c r="G1520" i="1"/>
  <c r="C1520" i="1"/>
  <c r="H1519" i="1"/>
  <c r="G1519" i="1"/>
  <c r="C1519" i="1"/>
  <c r="H1516" i="1"/>
  <c r="G1516" i="1"/>
  <c r="C1516" i="1"/>
  <c r="C1515" i="1"/>
  <c r="H1515" i="1" s="1"/>
  <c r="G1514" i="1"/>
  <c r="C1514" i="1"/>
  <c r="H1514" i="1" s="1"/>
  <c r="G1513" i="1"/>
  <c r="C1513" i="1"/>
  <c r="H1513" i="1" s="1"/>
  <c r="H1512" i="1"/>
  <c r="G1512" i="1"/>
  <c r="C1512" i="1"/>
  <c r="C1510" i="1"/>
  <c r="H1510" i="1" s="1"/>
  <c r="G1509" i="1"/>
  <c r="C1509" i="1"/>
  <c r="H1509" i="1" s="1"/>
  <c r="H1508" i="1"/>
  <c r="G1508" i="1"/>
  <c r="C1508" i="1"/>
  <c r="H1507" i="1"/>
  <c r="G1507" i="1"/>
  <c r="C1507" i="1"/>
  <c r="G1506" i="1"/>
  <c r="C1506" i="1"/>
  <c r="H1506" i="1" s="1"/>
  <c r="G1505" i="1"/>
  <c r="C1505" i="1"/>
  <c r="H1505" i="1" s="1"/>
  <c r="C1504" i="1"/>
  <c r="G1504" i="1" s="1"/>
  <c r="H1503" i="1"/>
  <c r="G1503" i="1"/>
  <c r="C1503" i="1"/>
  <c r="C1502" i="1"/>
  <c r="H1502" i="1" s="1"/>
  <c r="C1501" i="1"/>
  <c r="H1501" i="1" s="1"/>
  <c r="H1500" i="1"/>
  <c r="G1500" i="1"/>
  <c r="C1500" i="1"/>
  <c r="G1498" i="1"/>
  <c r="C1498" i="1"/>
  <c r="H1498" i="1" s="1"/>
  <c r="C1497" i="1"/>
  <c r="H1497" i="1" s="1"/>
  <c r="H1496" i="1"/>
  <c r="G1496" i="1"/>
  <c r="C1496" i="1"/>
  <c r="H1495" i="1"/>
  <c r="G1495" i="1"/>
  <c r="C1495" i="1"/>
  <c r="G1494" i="1"/>
  <c r="C1494" i="1"/>
  <c r="H1494" i="1" s="1"/>
  <c r="C1493" i="1"/>
  <c r="H1493" i="1" s="1"/>
  <c r="G1492" i="1"/>
  <c r="C1492" i="1"/>
  <c r="H1492" i="1" s="1"/>
  <c r="C1491" i="1"/>
  <c r="H1491" i="1" s="1"/>
  <c r="G1490" i="1"/>
  <c r="C1490" i="1"/>
  <c r="H1490" i="1" s="1"/>
  <c r="C1489" i="1"/>
  <c r="H1489" i="1" s="1"/>
  <c r="H1488" i="1"/>
  <c r="G1488" i="1"/>
  <c r="C1488" i="1"/>
  <c r="H1487" i="1"/>
  <c r="G1487" i="1"/>
  <c r="C1487" i="1"/>
  <c r="C1486" i="1"/>
  <c r="H1486" i="1" s="1"/>
  <c r="C1485" i="1"/>
  <c r="H1485" i="1" s="1"/>
  <c r="C1484" i="1"/>
  <c r="H1484" i="1" s="1"/>
  <c r="G1482" i="1"/>
  <c r="C1482" i="1"/>
  <c r="H1482" i="1" s="1"/>
  <c r="C1480" i="1"/>
  <c r="H1480" i="1" s="1"/>
  <c r="J1479" i="1"/>
  <c r="I1479" i="1"/>
  <c r="D1479" i="1"/>
  <c r="H1479" i="1" s="1"/>
  <c r="C1479" i="1"/>
  <c r="G1479" i="1" s="1"/>
  <c r="G1478" i="1"/>
  <c r="D1478" i="1"/>
  <c r="C1478" i="1"/>
  <c r="J1477" i="1"/>
  <c r="D1477" i="1"/>
  <c r="H1477" i="1" s="1"/>
  <c r="C1477" i="1"/>
  <c r="G1477" i="1" s="1"/>
  <c r="I1477" i="1" s="1"/>
  <c r="G1476" i="1"/>
  <c r="D1476" i="1"/>
  <c r="C1476" i="1"/>
  <c r="J1476" i="1" s="1"/>
  <c r="H1475" i="1"/>
  <c r="G1475" i="1"/>
  <c r="D1475" i="1"/>
  <c r="C1475" i="1"/>
  <c r="G1474" i="1"/>
  <c r="D1474" i="1"/>
  <c r="C1474" i="1"/>
  <c r="J1473" i="1"/>
  <c r="H1473" i="1"/>
  <c r="G1473" i="1"/>
  <c r="D1473" i="1"/>
  <c r="C1473" i="1"/>
  <c r="G1472" i="1"/>
  <c r="D1472" i="1"/>
  <c r="C1472" i="1"/>
  <c r="J1471" i="1"/>
  <c r="H1471" i="1"/>
  <c r="G1471" i="1"/>
  <c r="D1471" i="1"/>
  <c r="C1471" i="1"/>
  <c r="D1470" i="1"/>
  <c r="C1470" i="1"/>
  <c r="D1469" i="1"/>
  <c r="G1469" i="1" s="1"/>
  <c r="C1469" i="1"/>
  <c r="J1468" i="1"/>
  <c r="D1468" i="1"/>
  <c r="H1468" i="1" s="1"/>
  <c r="C1468" i="1"/>
  <c r="G1468" i="1" s="1"/>
  <c r="I1468" i="1" s="1"/>
  <c r="D1467" i="1"/>
  <c r="C1467" i="1"/>
  <c r="J1466" i="1"/>
  <c r="D1466" i="1"/>
  <c r="H1466" i="1" s="1"/>
  <c r="C1466" i="1"/>
  <c r="G1466" i="1" s="1"/>
  <c r="I1466" i="1" s="1"/>
  <c r="D1465" i="1"/>
  <c r="G1465" i="1" s="1"/>
  <c r="C1465" i="1"/>
  <c r="J1465" i="1" s="1"/>
  <c r="J1464" i="1"/>
  <c r="D1464" i="1"/>
  <c r="H1464" i="1" s="1"/>
  <c r="C1464" i="1"/>
  <c r="G1464" i="1" s="1"/>
  <c r="D1463" i="1"/>
  <c r="C1463" i="1"/>
  <c r="J1462" i="1"/>
  <c r="D1462" i="1"/>
  <c r="H1462" i="1" s="1"/>
  <c r="C1462" i="1"/>
  <c r="G1462" i="1" s="1"/>
  <c r="I1462" i="1" s="1"/>
  <c r="C1461" i="1"/>
  <c r="J1460" i="1"/>
  <c r="H1460" i="1"/>
  <c r="G1460" i="1"/>
  <c r="D1460" i="1"/>
  <c r="C1460" i="1"/>
  <c r="G1459" i="1"/>
  <c r="D1459" i="1"/>
  <c r="C1459" i="1"/>
  <c r="D1458" i="1"/>
  <c r="J1458" i="1" s="1"/>
  <c r="C1458" i="1"/>
  <c r="G1457" i="1"/>
  <c r="D1457" i="1"/>
  <c r="C1457" i="1"/>
  <c r="D1456" i="1"/>
  <c r="J1456" i="1" s="1"/>
  <c r="C1456" i="1"/>
  <c r="D1455" i="1"/>
  <c r="C1455" i="1"/>
  <c r="D1454" i="1"/>
  <c r="H1454" i="1" s="1"/>
  <c r="C1454" i="1"/>
  <c r="D1452" i="1"/>
  <c r="G1452" i="1" s="1"/>
  <c r="C1452" i="1"/>
  <c r="J1452" i="1" s="1"/>
  <c r="J1451" i="1"/>
  <c r="D1451" i="1"/>
  <c r="C1451" i="1"/>
  <c r="H1451" i="1" s="1"/>
  <c r="D1450" i="1"/>
  <c r="G1450" i="1" s="1"/>
  <c r="C1450" i="1"/>
  <c r="J1449" i="1"/>
  <c r="D1449" i="1"/>
  <c r="C1449" i="1"/>
  <c r="H1449" i="1" s="1"/>
  <c r="D1448" i="1"/>
  <c r="G1448" i="1" s="1"/>
  <c r="C1448" i="1"/>
  <c r="J1448" i="1" s="1"/>
  <c r="J1447" i="1"/>
  <c r="D1447" i="1"/>
  <c r="C1447" i="1"/>
  <c r="H1447" i="1" s="1"/>
  <c r="G1446" i="1"/>
  <c r="D1446" i="1"/>
  <c r="C1446" i="1"/>
  <c r="J1446" i="1" s="1"/>
  <c r="C1445" i="1"/>
  <c r="D1444" i="1"/>
  <c r="H1444" i="1" s="1"/>
  <c r="C1444" i="1"/>
  <c r="H1443" i="1"/>
  <c r="I1443" i="1" s="1"/>
  <c r="D1443" i="1"/>
  <c r="C1443" i="1"/>
  <c r="G1443" i="1" s="1"/>
  <c r="D1442" i="1"/>
  <c r="C1442" i="1"/>
  <c r="H1441" i="1"/>
  <c r="D1441" i="1"/>
  <c r="C1441" i="1"/>
  <c r="G1441" i="1" s="1"/>
  <c r="I1441" i="1" s="1"/>
  <c r="D1440" i="1"/>
  <c r="C1440" i="1"/>
  <c r="D1439" i="1"/>
  <c r="C1439" i="1"/>
  <c r="D1434" i="1"/>
  <c r="C1434" i="1"/>
  <c r="H1434" i="1" s="1"/>
  <c r="H1433" i="1"/>
  <c r="D1433" i="1"/>
  <c r="C1433" i="1"/>
  <c r="G1433" i="1" s="1"/>
  <c r="D1432" i="1"/>
  <c r="H1432" i="1" s="1"/>
  <c r="C1432" i="1"/>
  <c r="G1432" i="1" s="1"/>
  <c r="D1431" i="1"/>
  <c r="C1431" i="1"/>
  <c r="H1431" i="1" s="1"/>
  <c r="D1430" i="1"/>
  <c r="C1430" i="1"/>
  <c r="G1430" i="1" s="1"/>
  <c r="D1429" i="1"/>
  <c r="C1429" i="1"/>
  <c r="H1428" i="1"/>
  <c r="G1428" i="1"/>
  <c r="D1428" i="1"/>
  <c r="C1428" i="1"/>
  <c r="D1427" i="1"/>
  <c r="C1427" i="1"/>
  <c r="G1427" i="1" s="1"/>
  <c r="D1426" i="1"/>
  <c r="C1426" i="1"/>
  <c r="D1425" i="1"/>
  <c r="C1425" i="1"/>
  <c r="H1424" i="1"/>
  <c r="D1424" i="1"/>
  <c r="C1424" i="1"/>
  <c r="G1424" i="1" s="1"/>
  <c r="H1422" i="1"/>
  <c r="G1422" i="1"/>
  <c r="D1422" i="1"/>
  <c r="C1422" i="1"/>
  <c r="H1421" i="1"/>
  <c r="D1421" i="1"/>
  <c r="C1421" i="1"/>
  <c r="G1421" i="1" s="1"/>
  <c r="D1420" i="1"/>
  <c r="C1420" i="1"/>
  <c r="H1419" i="1"/>
  <c r="D1419" i="1"/>
  <c r="C1419" i="1"/>
  <c r="G1419" i="1" s="1"/>
  <c r="H1418" i="1"/>
  <c r="D1418" i="1"/>
  <c r="C1418" i="1"/>
  <c r="G1418" i="1" s="1"/>
  <c r="D1417" i="1"/>
  <c r="C1417" i="1"/>
  <c r="D1416" i="1"/>
  <c r="G1416" i="1" s="1"/>
  <c r="C1416" i="1"/>
  <c r="D1415" i="1"/>
  <c r="C1415" i="1"/>
  <c r="G1415" i="1" s="1"/>
  <c r="D1414" i="1"/>
  <c r="C1414" i="1"/>
  <c r="G1413" i="1"/>
  <c r="D1413" i="1"/>
  <c r="C1413" i="1"/>
  <c r="H1413" i="1" s="1"/>
  <c r="D1412" i="1"/>
  <c r="C1412" i="1"/>
  <c r="G1412" i="1" s="1"/>
  <c r="D1411" i="1"/>
  <c r="C1411" i="1"/>
  <c r="G1410" i="1"/>
  <c r="D1410" i="1"/>
  <c r="C1410" i="1"/>
  <c r="H1410" i="1" s="1"/>
  <c r="D1409" i="1"/>
  <c r="H1407" i="1"/>
  <c r="G1407" i="1"/>
  <c r="D1407" i="1"/>
  <c r="C1407" i="1"/>
  <c r="H1406" i="1"/>
  <c r="D1406" i="1"/>
  <c r="C1406" i="1"/>
  <c r="G1406" i="1" s="1"/>
  <c r="D1405" i="1"/>
  <c r="C1405" i="1"/>
  <c r="D1404" i="1"/>
  <c r="C1404" i="1"/>
  <c r="D1403" i="1"/>
  <c r="C1403" i="1"/>
  <c r="G1403" i="1" s="1"/>
  <c r="D1402" i="1"/>
  <c r="C1402" i="1"/>
  <c r="D1401" i="1"/>
  <c r="C1401" i="1"/>
  <c r="H1401" i="1" s="1"/>
  <c r="D1400" i="1"/>
  <c r="C1400" i="1"/>
  <c r="D1399" i="1"/>
  <c r="C1399" i="1"/>
  <c r="H1398" i="1"/>
  <c r="G1398" i="1"/>
  <c r="D1398" i="1"/>
  <c r="C1398" i="1"/>
  <c r="D1397" i="1"/>
  <c r="C1397" i="1"/>
  <c r="G1397" i="1" s="1"/>
  <c r="D1396" i="1"/>
  <c r="C1396" i="1"/>
  <c r="H1395" i="1"/>
  <c r="G1395" i="1"/>
  <c r="D1395" i="1"/>
  <c r="C1395" i="1"/>
  <c r="H1394" i="1"/>
  <c r="D1394" i="1"/>
  <c r="C1394" i="1"/>
  <c r="G1394" i="1" s="1"/>
  <c r="D1393" i="1"/>
  <c r="C1393" i="1"/>
  <c r="D1392" i="1"/>
  <c r="C1392" i="1"/>
  <c r="H1391" i="1"/>
  <c r="D1391" i="1"/>
  <c r="C1391" i="1"/>
  <c r="G1391" i="1" s="1"/>
  <c r="D1390" i="1"/>
  <c r="C1390" i="1"/>
  <c r="D1389" i="1"/>
  <c r="C1389" i="1"/>
  <c r="H1389" i="1" s="1"/>
  <c r="D1388" i="1"/>
  <c r="C1388" i="1"/>
  <c r="D1387" i="1"/>
  <c r="C1387" i="1"/>
  <c r="H1386" i="1"/>
  <c r="G1386" i="1"/>
  <c r="D1386" i="1"/>
  <c r="C1386" i="1"/>
  <c r="D1385" i="1"/>
  <c r="C1385" i="1"/>
  <c r="G1385" i="1" s="1"/>
  <c r="D1384" i="1"/>
  <c r="C1384" i="1"/>
  <c r="D1383" i="1"/>
  <c r="D1382" i="1"/>
  <c r="H1382" i="1" s="1"/>
  <c r="C1382" i="1"/>
  <c r="G1382" i="1" s="1"/>
  <c r="G1381" i="1"/>
  <c r="D1381" i="1"/>
  <c r="H1381" i="1" s="1"/>
  <c r="C1381" i="1"/>
  <c r="D1380" i="1"/>
  <c r="H1380" i="1" s="1"/>
  <c r="C1380" i="1"/>
  <c r="D1379" i="1"/>
  <c r="C1379" i="1"/>
  <c r="D1378" i="1"/>
  <c r="C1378" i="1"/>
  <c r="D1377" i="1"/>
  <c r="C1377" i="1"/>
  <c r="D1376" i="1"/>
  <c r="H1375" i="1"/>
  <c r="G1375" i="1"/>
  <c r="D1375" i="1"/>
  <c r="C1375" i="1"/>
  <c r="D1374" i="1"/>
  <c r="C1374" i="1"/>
  <c r="H1373" i="1"/>
  <c r="G1373" i="1"/>
  <c r="D1373" i="1"/>
  <c r="C1373" i="1"/>
  <c r="H1372" i="1"/>
  <c r="G1372" i="1"/>
  <c r="D1372" i="1"/>
  <c r="C1372" i="1"/>
  <c r="D1371" i="1"/>
  <c r="C1371" i="1"/>
  <c r="D1370" i="1"/>
  <c r="C1370" i="1"/>
  <c r="D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D1334" i="1"/>
  <c r="C1334" i="1"/>
  <c r="H1333" i="1"/>
  <c r="G1333" i="1"/>
  <c r="D1333" i="1"/>
  <c r="C1333" i="1"/>
  <c r="D1332" i="1"/>
  <c r="C1332" i="1"/>
  <c r="G1331" i="1"/>
  <c r="D1331" i="1"/>
  <c r="H1331" i="1" s="1"/>
  <c r="C1331" i="1"/>
  <c r="D1330" i="1"/>
  <c r="C1330" i="1"/>
  <c r="H1328" i="1"/>
  <c r="G1328" i="1"/>
  <c r="D1328" i="1"/>
  <c r="C1328" i="1"/>
  <c r="H1327" i="1"/>
  <c r="G1327" i="1"/>
  <c r="D1327" i="1"/>
  <c r="C1327" i="1"/>
  <c r="D1326" i="1"/>
  <c r="C1326" i="1"/>
  <c r="H1325" i="1"/>
  <c r="G1325" i="1"/>
  <c r="D1325" i="1"/>
  <c r="C1325" i="1"/>
  <c r="D1324" i="1"/>
  <c r="C1324" i="1"/>
  <c r="D1323" i="1"/>
  <c r="C1323"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D1309" i="1"/>
  <c r="C1309" i="1"/>
  <c r="H1309" i="1" s="1"/>
  <c r="D1308" i="1"/>
  <c r="C1308" i="1"/>
  <c r="D1307" i="1"/>
  <c r="C1307" i="1"/>
  <c r="H1307" i="1" s="1"/>
  <c r="H1306" i="1"/>
  <c r="G1306" i="1"/>
  <c r="D1306" i="1"/>
  <c r="C1306" i="1"/>
  <c r="D1305" i="1"/>
  <c r="C1305" i="1"/>
  <c r="H1304" i="1"/>
  <c r="G1304" i="1"/>
  <c r="D1304" i="1"/>
  <c r="C1304" i="1"/>
  <c r="D1303" i="1"/>
  <c r="H1303" i="1" s="1"/>
  <c r="C1303" i="1"/>
  <c r="D1302" i="1"/>
  <c r="C1302" i="1"/>
  <c r="D1301" i="1"/>
  <c r="H1301" i="1" s="1"/>
  <c r="C1301"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D1273" i="1"/>
  <c r="H1273" i="1" s="1"/>
  <c r="C1273" i="1"/>
  <c r="D1272" i="1"/>
  <c r="C1272" i="1"/>
  <c r="H1271" i="1"/>
  <c r="G1271" i="1"/>
  <c r="D1271" i="1"/>
  <c r="C1271" i="1"/>
  <c r="D1270" i="1"/>
  <c r="G1270" i="1" s="1"/>
  <c r="C1270" i="1"/>
  <c r="H1270" i="1" s="1"/>
  <c r="D1269" i="1"/>
  <c r="C1269" i="1"/>
  <c r="H1268" i="1"/>
  <c r="G1268" i="1"/>
  <c r="D1268" i="1"/>
  <c r="C1268" i="1"/>
  <c r="H1267" i="1"/>
  <c r="G1267" i="1"/>
  <c r="D1267" i="1"/>
  <c r="C1267" i="1"/>
  <c r="D1266" i="1"/>
  <c r="C1266" i="1"/>
  <c r="H1265" i="1"/>
  <c r="G1265" i="1"/>
  <c r="D1265" i="1"/>
  <c r="C1265" i="1"/>
  <c r="D1264" i="1"/>
  <c r="H1264" i="1" s="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D1247" i="1"/>
  <c r="H1247" i="1" s="1"/>
  <c r="C1247" i="1"/>
  <c r="H1246" i="1"/>
  <c r="G1246" i="1"/>
  <c r="D1246" i="1"/>
  <c r="C1246" i="1"/>
  <c r="D1245" i="1"/>
  <c r="C1245" i="1"/>
  <c r="H1244" i="1"/>
  <c r="G1244" i="1"/>
  <c r="D1244" i="1"/>
  <c r="C1244" i="1"/>
  <c r="D1243" i="1"/>
  <c r="C1243" i="1"/>
  <c r="D1242" i="1"/>
  <c r="C1242" i="1"/>
  <c r="D1241" i="1"/>
  <c r="C1241" i="1"/>
  <c r="D1240" i="1"/>
  <c r="C1240" i="1"/>
  <c r="H1240" i="1" s="1"/>
  <c r="D1239" i="1"/>
  <c r="C1239" i="1"/>
  <c r="H1238" i="1"/>
  <c r="G1238" i="1"/>
  <c r="D1238" i="1"/>
  <c r="C1238" i="1"/>
  <c r="D1237" i="1"/>
  <c r="G1237" i="1" s="1"/>
  <c r="C1237" i="1"/>
  <c r="C1236" i="1"/>
  <c r="C1235" i="1"/>
  <c r="H1234" i="1"/>
  <c r="G1234" i="1"/>
  <c r="D1234" i="1"/>
  <c r="C1234" i="1"/>
  <c r="D1233" i="1"/>
  <c r="C1233" i="1"/>
  <c r="D1232" i="1"/>
  <c r="C1232" i="1"/>
  <c r="H1231" i="1"/>
  <c r="G1231" i="1"/>
  <c r="D1231" i="1"/>
  <c r="C1231" i="1"/>
  <c r="D1230" i="1"/>
  <c r="C1230" i="1"/>
  <c r="H1229" i="1"/>
  <c r="G1229" i="1"/>
  <c r="D1229" i="1"/>
  <c r="C1229" i="1"/>
  <c r="H1228" i="1"/>
  <c r="G1228" i="1"/>
  <c r="D1228" i="1"/>
  <c r="C1228" i="1"/>
  <c r="C1227" i="1"/>
  <c r="D1226" i="1"/>
  <c r="C1226" i="1"/>
  <c r="D1225" i="1"/>
  <c r="C1225" i="1"/>
  <c r="H1225" i="1" s="1"/>
  <c r="D1224" i="1"/>
  <c r="C1224" i="1"/>
  <c r="D1221" i="1"/>
  <c r="C1221" i="1"/>
  <c r="D1220" i="1"/>
  <c r="H1220" i="1" s="1"/>
  <c r="C1220" i="1"/>
  <c r="D1219" i="1"/>
  <c r="C1219" i="1"/>
  <c r="D1218" i="1"/>
  <c r="C1218" i="1"/>
  <c r="D1217" i="1"/>
  <c r="C1217" i="1"/>
  <c r="H1217" i="1" s="1"/>
  <c r="D1216" i="1"/>
  <c r="C1216" i="1"/>
  <c r="H1216" i="1" s="1"/>
  <c r="C1215" i="1"/>
  <c r="H1213" i="1"/>
  <c r="G1213" i="1"/>
  <c r="D1213" i="1"/>
  <c r="C1213" i="1"/>
  <c r="D1212" i="1"/>
  <c r="C1212" i="1"/>
  <c r="D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C1184" i="1"/>
  <c r="D1183" i="1"/>
  <c r="C1183" i="1"/>
  <c r="D1182" i="1"/>
  <c r="C1182" i="1"/>
  <c r="H1181" i="1"/>
  <c r="G1181" i="1"/>
  <c r="D1181" i="1"/>
  <c r="C1181" i="1"/>
  <c r="H1180" i="1"/>
  <c r="G1180" i="1"/>
  <c r="D1180" i="1"/>
  <c r="C1180"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7" i="1" s="1"/>
  <c r="D1166" i="1"/>
  <c r="C1166" i="1"/>
  <c r="D1165" i="1"/>
  <c r="H1165" i="1" s="1"/>
  <c r="C1165" i="1"/>
  <c r="G1165" i="1" s="1"/>
  <c r="D1164" i="1"/>
  <c r="C1164" i="1"/>
  <c r="H1164" i="1" s="1"/>
  <c r="H1163" i="1"/>
  <c r="G1163" i="1"/>
  <c r="D1163" i="1"/>
  <c r="C1163" i="1"/>
  <c r="H1162" i="1"/>
  <c r="G1162" i="1"/>
  <c r="D1162" i="1"/>
  <c r="C1162" i="1"/>
  <c r="D1161" i="1"/>
  <c r="C1161" i="1"/>
  <c r="D1160" i="1"/>
  <c r="C1160" i="1"/>
  <c r="H1160" i="1" s="1"/>
  <c r="H1159" i="1"/>
  <c r="G1159" i="1"/>
  <c r="D1159" i="1"/>
  <c r="C1159" i="1"/>
  <c r="D1158" i="1"/>
  <c r="C1158" i="1"/>
  <c r="H1158" i="1" s="1"/>
  <c r="D1157" i="1"/>
  <c r="H1157" i="1" s="1"/>
  <c r="C1157" i="1"/>
  <c r="D1156" i="1"/>
  <c r="C1156" i="1"/>
  <c r="H1156" i="1" s="1"/>
  <c r="D1155" i="1"/>
  <c r="C1155" i="1"/>
  <c r="D1151" i="1"/>
  <c r="G1151" i="1" s="1"/>
  <c r="C1151" i="1"/>
  <c r="H1151" i="1" s="1"/>
  <c r="H1150" i="1"/>
  <c r="G1150" i="1"/>
  <c r="D1150" i="1"/>
  <c r="C1150" i="1"/>
  <c r="D1149" i="1"/>
  <c r="C1149" i="1"/>
  <c r="D1148" i="1"/>
  <c r="C1148" i="1"/>
  <c r="H1147" i="1"/>
  <c r="G1147" i="1"/>
  <c r="D1147" i="1"/>
  <c r="C1147" i="1"/>
  <c r="H1146" i="1"/>
  <c r="G1146" i="1"/>
  <c r="D1146" i="1"/>
  <c r="C1146" i="1"/>
  <c r="H1145" i="1"/>
  <c r="G1145" i="1"/>
  <c r="D1145" i="1"/>
  <c r="C1145" i="1"/>
  <c r="G1144" i="1"/>
  <c r="D1144" i="1"/>
  <c r="C1144" i="1"/>
  <c r="H1144" i="1" s="1"/>
  <c r="D1143" i="1"/>
  <c r="C1143" i="1"/>
  <c r="D1142" i="1"/>
  <c r="D1141" i="1"/>
  <c r="C1141" i="1"/>
  <c r="G1141" i="1" s="1"/>
  <c r="D1140" i="1"/>
  <c r="H1140" i="1" s="1"/>
  <c r="C1140" i="1"/>
  <c r="H1139" i="1"/>
  <c r="G1139" i="1"/>
  <c r="D1139" i="1"/>
  <c r="C1139" i="1"/>
  <c r="H1138" i="1"/>
  <c r="G1138" i="1"/>
  <c r="D1138" i="1"/>
  <c r="C1138" i="1"/>
  <c r="D1137" i="1"/>
  <c r="C1137" i="1"/>
  <c r="H1136" i="1"/>
  <c r="D1136" i="1"/>
  <c r="C1136" i="1"/>
  <c r="H1135" i="1"/>
  <c r="G1135" i="1"/>
  <c r="D1135" i="1"/>
  <c r="C1135" i="1"/>
  <c r="H1134" i="1"/>
  <c r="G1134" i="1"/>
  <c r="D1134" i="1"/>
  <c r="C1134" i="1"/>
  <c r="H1133" i="1"/>
  <c r="G1133" i="1"/>
  <c r="D1133" i="1"/>
  <c r="C1133" i="1"/>
  <c r="H1132" i="1"/>
  <c r="G1132" i="1"/>
  <c r="D1132" i="1"/>
  <c r="C1132" i="1"/>
  <c r="D1131" i="1"/>
  <c r="H1131" i="1" s="1"/>
  <c r="C1131" i="1"/>
  <c r="D1130" i="1"/>
  <c r="C1130" i="1"/>
  <c r="H1129" i="1"/>
  <c r="G1129" i="1"/>
  <c r="D1129" i="1"/>
  <c r="C1129" i="1"/>
  <c r="H1128" i="1"/>
  <c r="G1128" i="1"/>
  <c r="D1128" i="1"/>
  <c r="C1128" i="1"/>
  <c r="C1127" i="1"/>
  <c r="H1126" i="1"/>
  <c r="G1126" i="1"/>
  <c r="D1126" i="1"/>
  <c r="C1126" i="1"/>
  <c r="G1125" i="1"/>
  <c r="D1125" i="1"/>
  <c r="H1125" i="1" s="1"/>
  <c r="C1125" i="1"/>
  <c r="H1123" i="1"/>
  <c r="G1123" i="1"/>
  <c r="D1123" i="1"/>
  <c r="C1123" i="1"/>
  <c r="H1122" i="1"/>
  <c r="G1122" i="1"/>
  <c r="D1122" i="1"/>
  <c r="C1122" i="1"/>
  <c r="H1121" i="1"/>
  <c r="G1121" i="1"/>
  <c r="D1121" i="1"/>
  <c r="C1121" i="1"/>
  <c r="H1120" i="1"/>
  <c r="G1120" i="1"/>
  <c r="D1120" i="1"/>
  <c r="C1120" i="1"/>
  <c r="D1119" i="1"/>
  <c r="H1119" i="1" s="1"/>
  <c r="C1119" i="1"/>
  <c r="G1119" i="1" s="1"/>
  <c r="H1118" i="1"/>
  <c r="G1118" i="1"/>
  <c r="D1118" i="1"/>
  <c r="C1118" i="1"/>
  <c r="D1117" i="1"/>
  <c r="H1117" i="1" s="1"/>
  <c r="C1117" i="1"/>
  <c r="H1116" i="1"/>
  <c r="G1116" i="1"/>
  <c r="D1116" i="1"/>
  <c r="C1116" i="1"/>
  <c r="H1115" i="1"/>
  <c r="G1115" i="1"/>
  <c r="D1115" i="1"/>
  <c r="C1115" i="1"/>
  <c r="H1114" i="1"/>
  <c r="G1114" i="1"/>
  <c r="D1114" i="1"/>
  <c r="C1114" i="1"/>
  <c r="D1113" i="1"/>
  <c r="C1113" i="1"/>
  <c r="H1113" i="1" s="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D1060" i="1"/>
  <c r="C1060" i="1"/>
  <c r="G1060" i="1" s="1"/>
  <c r="H1059" i="1"/>
  <c r="G1059" i="1"/>
  <c r="D1059" i="1"/>
  <c r="C1059" i="1"/>
  <c r="H1058" i="1"/>
  <c r="G1058" i="1"/>
  <c r="D1058" i="1"/>
  <c r="C1058" i="1"/>
  <c r="H1057" i="1"/>
  <c r="G1057" i="1"/>
  <c r="D1057" i="1"/>
  <c r="C1057"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C1050" i="1"/>
  <c r="H1049" i="1"/>
  <c r="G1049" i="1"/>
  <c r="D1049" i="1"/>
  <c r="C1049" i="1"/>
  <c r="H1048" i="1"/>
  <c r="G1048" i="1"/>
  <c r="D1048" i="1"/>
  <c r="C1048"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C1034" i="1"/>
  <c r="G1033" i="1"/>
  <c r="D1033" i="1"/>
  <c r="H1033" i="1" s="1"/>
  <c r="C1033" i="1"/>
  <c r="D1032" i="1"/>
  <c r="C1032" i="1"/>
  <c r="H1031" i="1"/>
  <c r="G1031" i="1"/>
  <c r="D1031" i="1"/>
  <c r="C1031" i="1"/>
  <c r="D1030" i="1"/>
  <c r="C1030" i="1"/>
  <c r="H1030" i="1" s="1"/>
  <c r="D1029" i="1"/>
  <c r="C1029" i="1"/>
  <c r="D1028" i="1"/>
  <c r="C1028" i="1"/>
  <c r="D1027" i="1"/>
  <c r="C1027" i="1"/>
  <c r="D1026" i="1"/>
  <c r="C1026" i="1"/>
  <c r="H1025" i="1"/>
  <c r="D1025" i="1"/>
  <c r="C1025" i="1"/>
  <c r="G1025" i="1" s="1"/>
  <c r="D1024" i="1"/>
  <c r="C1024" i="1"/>
  <c r="H1024" i="1" s="1"/>
  <c r="D1023" i="1"/>
  <c r="C1023" i="1"/>
  <c r="H1022" i="1"/>
  <c r="G1022" i="1"/>
  <c r="D1022" i="1"/>
  <c r="C1022" i="1"/>
  <c r="D1021" i="1"/>
  <c r="C1021" i="1"/>
  <c r="H1021" i="1" s="1"/>
  <c r="D1020" i="1"/>
  <c r="C1020" i="1"/>
  <c r="H1019" i="1"/>
  <c r="G1019" i="1"/>
  <c r="D1019" i="1"/>
  <c r="C1019" i="1"/>
  <c r="D1018" i="1"/>
  <c r="C1018" i="1"/>
  <c r="H1018" i="1" s="1"/>
  <c r="D1017" i="1"/>
  <c r="C1017" i="1"/>
  <c r="H1016" i="1"/>
  <c r="G1016" i="1"/>
  <c r="D1016" i="1"/>
  <c r="C1016" i="1"/>
  <c r="D1015" i="1"/>
  <c r="C1015" i="1"/>
  <c r="H1015" i="1" s="1"/>
  <c r="D1014" i="1"/>
  <c r="C1014" i="1"/>
  <c r="H1013" i="1"/>
  <c r="G1013" i="1"/>
  <c r="D1013" i="1"/>
  <c r="C1013" i="1"/>
  <c r="D1012" i="1"/>
  <c r="C1012" i="1"/>
  <c r="H1012" i="1" s="1"/>
  <c r="D1011" i="1"/>
  <c r="C1011" i="1"/>
  <c r="H1010" i="1"/>
  <c r="G1010" i="1"/>
  <c r="D1010" i="1"/>
  <c r="C1010" i="1"/>
  <c r="D1009" i="1"/>
  <c r="C1009" i="1"/>
  <c r="H1009" i="1" s="1"/>
  <c r="D1008" i="1"/>
  <c r="C1008" i="1"/>
  <c r="C1007" i="1"/>
  <c r="D1006" i="1"/>
  <c r="C1006" i="1"/>
  <c r="D1005" i="1"/>
  <c r="C1005" i="1"/>
  <c r="D1004" i="1"/>
  <c r="H1004" i="1" s="1"/>
  <c r="C1004" i="1"/>
  <c r="D1003" i="1"/>
  <c r="C1003" i="1"/>
  <c r="D1002" i="1"/>
  <c r="C1002" i="1"/>
  <c r="H1001" i="1"/>
  <c r="G1001" i="1"/>
  <c r="D1001" i="1"/>
  <c r="C1001" i="1"/>
  <c r="D1000" i="1"/>
  <c r="C1000" i="1"/>
  <c r="D999" i="1"/>
  <c r="C999" i="1"/>
  <c r="G998" i="1"/>
  <c r="D998" i="1"/>
  <c r="C998" i="1"/>
  <c r="D997" i="1"/>
  <c r="D996" i="1"/>
  <c r="C996" i="1"/>
  <c r="D995" i="1"/>
  <c r="H995" i="1" s="1"/>
  <c r="C995" i="1"/>
  <c r="D994" i="1"/>
  <c r="C994" i="1"/>
  <c r="H994" i="1" s="1"/>
  <c r="D993" i="1"/>
  <c r="C993" i="1"/>
  <c r="D992" i="1"/>
  <c r="C992" i="1"/>
  <c r="D991" i="1"/>
  <c r="C991" i="1"/>
  <c r="H989" i="1"/>
  <c r="G989" i="1"/>
  <c r="D989" i="1"/>
  <c r="C989" i="1"/>
  <c r="D988" i="1"/>
  <c r="C988" i="1"/>
  <c r="H988" i="1" s="1"/>
  <c r="D987" i="1"/>
  <c r="C987" i="1"/>
  <c r="D986" i="1"/>
  <c r="H983" i="1"/>
  <c r="G983" i="1"/>
  <c r="D983" i="1"/>
  <c r="C983" i="1"/>
  <c r="D982" i="1"/>
  <c r="C982" i="1"/>
  <c r="D981" i="1"/>
  <c r="C981" i="1"/>
  <c r="H980" i="1"/>
  <c r="G980" i="1"/>
  <c r="D980" i="1"/>
  <c r="C980" i="1"/>
  <c r="D979" i="1"/>
  <c r="C979" i="1"/>
  <c r="D978" i="1"/>
  <c r="C978" i="1"/>
  <c r="H977" i="1"/>
  <c r="G977" i="1"/>
  <c r="D977" i="1"/>
  <c r="C977" i="1"/>
  <c r="D976" i="1"/>
  <c r="C976" i="1"/>
  <c r="D975" i="1"/>
  <c r="C975" i="1"/>
  <c r="H974" i="1"/>
  <c r="G974" i="1"/>
  <c r="D974" i="1"/>
  <c r="C974" i="1"/>
  <c r="D973" i="1"/>
  <c r="C973" i="1"/>
  <c r="D972" i="1"/>
  <c r="C972" i="1"/>
  <c r="H971" i="1"/>
  <c r="G971" i="1"/>
  <c r="D971" i="1"/>
  <c r="C971" i="1"/>
  <c r="D970" i="1"/>
  <c r="C970" i="1"/>
  <c r="D969" i="1"/>
  <c r="C969" i="1"/>
  <c r="H968" i="1"/>
  <c r="G968" i="1"/>
  <c r="D968" i="1"/>
  <c r="C968" i="1"/>
  <c r="D967" i="1"/>
  <c r="C967" i="1"/>
  <c r="D966" i="1"/>
  <c r="C966" i="1"/>
  <c r="H965" i="1"/>
  <c r="G965" i="1"/>
  <c r="D965" i="1"/>
  <c r="C965" i="1"/>
  <c r="D964" i="1"/>
  <c r="C964" i="1"/>
  <c r="D963" i="1"/>
  <c r="C963" i="1"/>
  <c r="H962" i="1"/>
  <c r="G962" i="1"/>
  <c r="D962" i="1"/>
  <c r="C962" i="1"/>
  <c r="D961" i="1"/>
  <c r="C961" i="1"/>
  <c r="D960" i="1"/>
  <c r="C960" i="1"/>
  <c r="H959" i="1"/>
  <c r="G959" i="1"/>
  <c r="D959" i="1"/>
  <c r="C959" i="1"/>
  <c r="D958" i="1"/>
  <c r="C958" i="1"/>
  <c r="D957" i="1"/>
  <c r="C957" i="1"/>
  <c r="H956" i="1"/>
  <c r="G956" i="1"/>
  <c r="D956" i="1"/>
  <c r="C956" i="1"/>
  <c r="D955" i="1"/>
  <c r="C955" i="1"/>
  <c r="D954" i="1"/>
  <c r="C954" i="1"/>
  <c r="H953" i="1"/>
  <c r="G953" i="1"/>
  <c r="D953" i="1"/>
  <c r="C953" i="1"/>
  <c r="D952" i="1"/>
  <c r="C952" i="1"/>
  <c r="D951" i="1"/>
  <c r="C951" i="1"/>
  <c r="H950" i="1"/>
  <c r="G950" i="1"/>
  <c r="D950" i="1"/>
  <c r="C950" i="1"/>
  <c r="D949" i="1"/>
  <c r="C949" i="1"/>
  <c r="D948" i="1"/>
  <c r="C948" i="1"/>
  <c r="H947" i="1"/>
  <c r="G947" i="1"/>
  <c r="D947" i="1"/>
  <c r="C947" i="1"/>
  <c r="D946" i="1"/>
  <c r="C946" i="1"/>
  <c r="D945" i="1"/>
  <c r="C945" i="1"/>
  <c r="H944" i="1"/>
  <c r="G944" i="1"/>
  <c r="D944" i="1"/>
  <c r="C944" i="1"/>
  <c r="D943" i="1"/>
  <c r="C943" i="1"/>
  <c r="D942" i="1"/>
  <c r="C942" i="1"/>
  <c r="H941" i="1"/>
  <c r="G941" i="1"/>
  <c r="D941" i="1"/>
  <c r="C941" i="1"/>
  <c r="D940" i="1"/>
  <c r="C940" i="1"/>
  <c r="D939" i="1"/>
  <c r="C939" i="1"/>
  <c r="H938" i="1"/>
  <c r="G938" i="1"/>
  <c r="D938" i="1"/>
  <c r="C938" i="1"/>
  <c r="D937" i="1"/>
  <c r="C937" i="1"/>
  <c r="D936" i="1"/>
  <c r="C936" i="1"/>
  <c r="H935" i="1"/>
  <c r="G935" i="1"/>
  <c r="D935" i="1"/>
  <c r="C935" i="1"/>
  <c r="D934" i="1"/>
  <c r="C934" i="1"/>
  <c r="D933" i="1"/>
  <c r="C933" i="1"/>
  <c r="H932" i="1"/>
  <c r="G932" i="1"/>
  <c r="D932" i="1"/>
  <c r="C932" i="1"/>
  <c r="D931" i="1"/>
  <c r="C931" i="1"/>
  <c r="D930" i="1"/>
  <c r="C930" i="1"/>
  <c r="H929" i="1"/>
  <c r="G929" i="1"/>
  <c r="D929" i="1"/>
  <c r="C929" i="1"/>
  <c r="D928" i="1"/>
  <c r="C928" i="1"/>
  <c r="D927" i="1"/>
  <c r="C927" i="1"/>
  <c r="H926" i="1"/>
  <c r="G926" i="1"/>
  <c r="D926" i="1"/>
  <c r="C926" i="1"/>
  <c r="D925" i="1"/>
  <c r="C925" i="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H912" i="1"/>
  <c r="D912" i="1"/>
  <c r="C912" i="1"/>
  <c r="G912" i="1" s="1"/>
  <c r="H911" i="1"/>
  <c r="G911" i="1"/>
  <c r="D911" i="1"/>
  <c r="C911" i="1"/>
  <c r="D910" i="1"/>
  <c r="C910" i="1"/>
  <c r="H909" i="1"/>
  <c r="D909" i="1"/>
  <c r="C909" i="1"/>
  <c r="G909" i="1" s="1"/>
  <c r="H908" i="1"/>
  <c r="G908" i="1"/>
  <c r="D908" i="1"/>
  <c r="C908" i="1"/>
  <c r="D907" i="1"/>
  <c r="C907" i="1"/>
  <c r="H906" i="1"/>
  <c r="D906" i="1"/>
  <c r="C906" i="1"/>
  <c r="G906" i="1" s="1"/>
  <c r="H905" i="1"/>
  <c r="G905" i="1"/>
  <c r="D905" i="1"/>
  <c r="C905" i="1"/>
  <c r="D904" i="1"/>
  <c r="C904" i="1"/>
  <c r="H903" i="1"/>
  <c r="D903" i="1"/>
  <c r="C903" i="1"/>
  <c r="G903" i="1" s="1"/>
  <c r="H902" i="1"/>
  <c r="G902" i="1"/>
  <c r="D902" i="1"/>
  <c r="C902" i="1"/>
  <c r="D901" i="1"/>
  <c r="C901" i="1"/>
  <c r="H900" i="1"/>
  <c r="D900" i="1"/>
  <c r="C900" i="1"/>
  <c r="G900" i="1" s="1"/>
  <c r="H899" i="1"/>
  <c r="G899" i="1"/>
  <c r="D899" i="1"/>
  <c r="C899" i="1"/>
  <c r="D898" i="1"/>
  <c r="C898" i="1"/>
  <c r="H897" i="1"/>
  <c r="D897" i="1"/>
  <c r="C897" i="1"/>
  <c r="G897" i="1" s="1"/>
  <c r="H896" i="1"/>
  <c r="G896" i="1"/>
  <c r="D896" i="1"/>
  <c r="C896" i="1"/>
  <c r="D895" i="1"/>
  <c r="C895" i="1"/>
  <c r="H894" i="1"/>
  <c r="D894" i="1"/>
  <c r="C894" i="1"/>
  <c r="G894" i="1" s="1"/>
  <c r="D893" i="1"/>
  <c r="H893" i="1" s="1"/>
  <c r="C893" i="1"/>
  <c r="D892" i="1"/>
  <c r="C892" i="1"/>
  <c r="H891" i="1"/>
  <c r="D891" i="1"/>
  <c r="C891" i="1"/>
  <c r="G891" i="1" s="1"/>
  <c r="H890" i="1"/>
  <c r="G890" i="1"/>
  <c r="D890" i="1"/>
  <c r="C890" i="1"/>
  <c r="D889" i="1"/>
  <c r="C889" i="1"/>
  <c r="H888" i="1"/>
  <c r="D888" i="1"/>
  <c r="C888" i="1"/>
  <c r="G888" i="1" s="1"/>
  <c r="H887" i="1"/>
  <c r="G887" i="1"/>
  <c r="D887" i="1"/>
  <c r="C887" i="1"/>
  <c r="D886" i="1"/>
  <c r="C886" i="1"/>
  <c r="H885" i="1"/>
  <c r="D885" i="1"/>
  <c r="C885" i="1"/>
  <c r="G885" i="1" s="1"/>
  <c r="H884" i="1"/>
  <c r="G884" i="1"/>
  <c r="D884" i="1"/>
  <c r="C884" i="1"/>
  <c r="D883" i="1"/>
  <c r="C883" i="1"/>
  <c r="H882" i="1"/>
  <c r="D882" i="1"/>
  <c r="C882" i="1"/>
  <c r="G882" i="1" s="1"/>
  <c r="H881" i="1"/>
  <c r="G881" i="1"/>
  <c r="D881" i="1"/>
  <c r="C881" i="1"/>
  <c r="D880" i="1"/>
  <c r="C880" i="1"/>
  <c r="H879" i="1"/>
  <c r="D879" i="1"/>
  <c r="C879" i="1"/>
  <c r="G879" i="1" s="1"/>
  <c r="H878" i="1"/>
  <c r="G878" i="1"/>
  <c r="D878" i="1"/>
  <c r="C878" i="1"/>
  <c r="D877" i="1"/>
  <c r="C877" i="1"/>
  <c r="H876" i="1"/>
  <c r="D876" i="1"/>
  <c r="C876" i="1"/>
  <c r="G876" i="1" s="1"/>
  <c r="H875" i="1"/>
  <c r="G875" i="1"/>
  <c r="D875" i="1"/>
  <c r="C875" i="1"/>
  <c r="D874" i="1"/>
  <c r="C874" i="1"/>
  <c r="H873" i="1"/>
  <c r="D873" i="1"/>
  <c r="C873" i="1"/>
  <c r="G873" i="1" s="1"/>
  <c r="H872" i="1"/>
  <c r="G872" i="1"/>
  <c r="D872" i="1"/>
  <c r="C872" i="1"/>
  <c r="D871" i="1"/>
  <c r="C871" i="1"/>
  <c r="H870" i="1"/>
  <c r="D870" i="1"/>
  <c r="C870" i="1"/>
  <c r="G870" i="1" s="1"/>
  <c r="H869" i="1"/>
  <c r="G869" i="1"/>
  <c r="D869" i="1"/>
  <c r="C869" i="1"/>
  <c r="D868" i="1"/>
  <c r="C868" i="1"/>
  <c r="H867" i="1"/>
  <c r="D867" i="1"/>
  <c r="C867" i="1"/>
  <c r="G867" i="1" s="1"/>
  <c r="H866" i="1"/>
  <c r="G866" i="1"/>
  <c r="D866" i="1"/>
  <c r="C866" i="1"/>
  <c r="D865" i="1"/>
  <c r="C865" i="1"/>
  <c r="H864" i="1"/>
  <c r="D864" i="1"/>
  <c r="C864" i="1"/>
  <c r="G864" i="1" s="1"/>
  <c r="H863" i="1"/>
  <c r="G863" i="1"/>
  <c r="D863" i="1"/>
  <c r="C863" i="1"/>
  <c r="D862" i="1"/>
  <c r="C862" i="1"/>
  <c r="H861" i="1"/>
  <c r="D861" i="1"/>
  <c r="C861" i="1"/>
  <c r="G861" i="1" s="1"/>
  <c r="H860" i="1"/>
  <c r="G860" i="1"/>
  <c r="D860" i="1"/>
  <c r="C860" i="1"/>
  <c r="D859" i="1"/>
  <c r="C859" i="1"/>
  <c r="H858" i="1"/>
  <c r="D858" i="1"/>
  <c r="C858" i="1"/>
  <c r="G858" i="1" s="1"/>
  <c r="H857" i="1"/>
  <c r="G857" i="1"/>
  <c r="D857" i="1"/>
  <c r="C857" i="1"/>
  <c r="D856" i="1"/>
  <c r="C856" i="1"/>
  <c r="H855" i="1"/>
  <c r="D855" i="1"/>
  <c r="C855" i="1"/>
  <c r="G855" i="1" s="1"/>
  <c r="H854" i="1"/>
  <c r="G854" i="1"/>
  <c r="D854" i="1"/>
  <c r="C854" i="1"/>
  <c r="D853" i="1"/>
  <c r="C853" i="1"/>
  <c r="H852" i="1"/>
  <c r="D852" i="1"/>
  <c r="C852" i="1"/>
  <c r="G852" i="1" s="1"/>
  <c r="H851" i="1"/>
  <c r="G851" i="1"/>
  <c r="D851" i="1"/>
  <c r="C851" i="1"/>
  <c r="D850" i="1"/>
  <c r="C850" i="1"/>
  <c r="H849" i="1"/>
  <c r="D849" i="1"/>
  <c r="C849" i="1"/>
  <c r="G849" i="1" s="1"/>
  <c r="H848" i="1"/>
  <c r="G848" i="1"/>
  <c r="D848" i="1"/>
  <c r="C848" i="1"/>
  <c r="D847" i="1"/>
  <c r="C847" i="1"/>
  <c r="H846" i="1"/>
  <c r="D846" i="1"/>
  <c r="C846" i="1"/>
  <c r="G846" i="1" s="1"/>
  <c r="H845" i="1"/>
  <c r="G845" i="1"/>
  <c r="D845" i="1"/>
  <c r="C845" i="1"/>
  <c r="D844" i="1"/>
  <c r="C844" i="1"/>
  <c r="H843" i="1"/>
  <c r="D843" i="1"/>
  <c r="C843" i="1"/>
  <c r="G843" i="1" s="1"/>
  <c r="H842" i="1"/>
  <c r="G842" i="1"/>
  <c r="D842" i="1"/>
  <c r="C842" i="1"/>
  <c r="D841" i="1"/>
  <c r="C841" i="1"/>
  <c r="H840" i="1"/>
  <c r="D840" i="1"/>
  <c r="C840" i="1"/>
  <c r="G840" i="1" s="1"/>
  <c r="H839" i="1"/>
  <c r="G839" i="1"/>
  <c r="D839" i="1"/>
  <c r="C839" i="1"/>
  <c r="D838" i="1"/>
  <c r="C838" i="1"/>
  <c r="H837" i="1"/>
  <c r="D837" i="1"/>
  <c r="C837" i="1"/>
  <c r="G837" i="1" s="1"/>
  <c r="H836" i="1"/>
  <c r="G836" i="1"/>
  <c r="D836" i="1"/>
  <c r="C836" i="1"/>
  <c r="D835" i="1"/>
  <c r="C835" i="1"/>
  <c r="H834" i="1"/>
  <c r="D834" i="1"/>
  <c r="C834" i="1"/>
  <c r="G834" i="1" s="1"/>
  <c r="H833" i="1"/>
  <c r="G833" i="1"/>
  <c r="D833" i="1"/>
  <c r="C833" i="1"/>
  <c r="D832" i="1"/>
  <c r="C832" i="1"/>
  <c r="H831" i="1"/>
  <c r="D831" i="1"/>
  <c r="C831" i="1"/>
  <c r="G831" i="1" s="1"/>
  <c r="H830" i="1"/>
  <c r="G830" i="1"/>
  <c r="D830" i="1"/>
  <c r="C830" i="1"/>
  <c r="D829" i="1"/>
  <c r="C829" i="1"/>
  <c r="H828" i="1"/>
  <c r="D828" i="1"/>
  <c r="C828" i="1"/>
  <c r="G828" i="1" s="1"/>
  <c r="D827" i="1"/>
  <c r="C827" i="1"/>
  <c r="H827" i="1" s="1"/>
  <c r="D826" i="1"/>
  <c r="C826" i="1"/>
  <c r="H825" i="1"/>
  <c r="D825" i="1"/>
  <c r="C825" i="1"/>
  <c r="G825" i="1" s="1"/>
  <c r="H824" i="1"/>
  <c r="G824" i="1"/>
  <c r="D824" i="1"/>
  <c r="C824" i="1"/>
  <c r="D823" i="1"/>
  <c r="C823" i="1"/>
  <c r="H822" i="1"/>
  <c r="D822" i="1"/>
  <c r="C822" i="1"/>
  <c r="G822" i="1" s="1"/>
  <c r="D821" i="1"/>
  <c r="C821" i="1"/>
  <c r="D820" i="1"/>
  <c r="C820" i="1"/>
  <c r="D819" i="1"/>
  <c r="C819" i="1"/>
  <c r="D818" i="1"/>
  <c r="C818" i="1"/>
  <c r="H818" i="1" s="1"/>
  <c r="D817" i="1"/>
  <c r="C817" i="1"/>
  <c r="D816" i="1"/>
  <c r="C816" i="1"/>
  <c r="G815" i="1"/>
  <c r="D815" i="1"/>
  <c r="C815" i="1"/>
  <c r="H815" i="1" s="1"/>
  <c r="D814" i="1"/>
  <c r="C814" i="1"/>
  <c r="G813" i="1"/>
  <c r="D813" i="1"/>
  <c r="C813" i="1"/>
  <c r="H813" i="1" s="1"/>
  <c r="D812" i="1"/>
  <c r="C812" i="1"/>
  <c r="D811" i="1"/>
  <c r="C811" i="1"/>
  <c r="D810" i="1"/>
  <c r="C810" i="1"/>
  <c r="G809" i="1"/>
  <c r="D809" i="1"/>
  <c r="H809" i="1" s="1"/>
  <c r="C809" i="1"/>
  <c r="D808" i="1"/>
  <c r="C808" i="1"/>
  <c r="D807" i="1"/>
  <c r="C807" i="1"/>
  <c r="H807" i="1" s="1"/>
  <c r="G806" i="1"/>
  <c r="D806" i="1"/>
  <c r="C806" i="1"/>
  <c r="H806" i="1" s="1"/>
  <c r="D805" i="1"/>
  <c r="C805" i="1"/>
  <c r="G804" i="1"/>
  <c r="D804" i="1"/>
  <c r="C804" i="1"/>
  <c r="H804" i="1" s="1"/>
  <c r="D803" i="1"/>
  <c r="C803" i="1"/>
  <c r="D802" i="1"/>
  <c r="C802" i="1"/>
  <c r="D801" i="1"/>
  <c r="C801" i="1"/>
  <c r="D800" i="1"/>
  <c r="C800" i="1"/>
  <c r="H800" i="1" s="1"/>
  <c r="D799" i="1"/>
  <c r="C799" i="1"/>
  <c r="H798" i="1"/>
  <c r="G798" i="1"/>
  <c r="D798" i="1"/>
  <c r="C798" i="1"/>
  <c r="G797" i="1"/>
  <c r="D797" i="1"/>
  <c r="C797" i="1"/>
  <c r="H797" i="1" s="1"/>
  <c r="H796" i="1"/>
  <c r="D796" i="1"/>
  <c r="C796" i="1"/>
  <c r="H795" i="1"/>
  <c r="G795" i="1"/>
  <c r="D795" i="1"/>
  <c r="C795" i="1"/>
  <c r="G794" i="1"/>
  <c r="D794" i="1"/>
  <c r="C794" i="1"/>
  <c r="H794" i="1" s="1"/>
  <c r="D793" i="1"/>
  <c r="C793" i="1"/>
  <c r="D792" i="1"/>
  <c r="C792" i="1"/>
  <c r="H792" i="1" s="1"/>
  <c r="D791" i="1"/>
  <c r="C791" i="1"/>
  <c r="D790" i="1"/>
  <c r="C790" i="1"/>
  <c r="G790" i="1" s="1"/>
  <c r="D789" i="1"/>
  <c r="C789" i="1"/>
  <c r="H788" i="1"/>
  <c r="G788" i="1"/>
  <c r="D788" i="1"/>
  <c r="C788" i="1"/>
  <c r="H787" i="1"/>
  <c r="D787" i="1"/>
  <c r="C787" i="1"/>
  <c r="G787" i="1" s="1"/>
  <c r="D786" i="1"/>
  <c r="C786" i="1"/>
  <c r="H785" i="1"/>
  <c r="G785" i="1"/>
  <c r="D785" i="1"/>
  <c r="C785" i="1"/>
  <c r="H784" i="1"/>
  <c r="D784" i="1"/>
  <c r="C784" i="1"/>
  <c r="G784" i="1" s="1"/>
  <c r="D783" i="1"/>
  <c r="C783" i="1"/>
  <c r="H782" i="1"/>
  <c r="G782" i="1"/>
  <c r="D782" i="1"/>
  <c r="C782" i="1"/>
  <c r="H781" i="1"/>
  <c r="D781" i="1"/>
  <c r="C781" i="1"/>
  <c r="G781" i="1" s="1"/>
  <c r="D780" i="1"/>
  <c r="C780" i="1"/>
  <c r="H779" i="1"/>
  <c r="G779" i="1"/>
  <c r="D779" i="1"/>
  <c r="C779" i="1"/>
  <c r="H778" i="1"/>
  <c r="D778" i="1"/>
  <c r="C778" i="1"/>
  <c r="G778" i="1" s="1"/>
  <c r="D777" i="1"/>
  <c r="C777" i="1"/>
  <c r="H776" i="1"/>
  <c r="G776" i="1"/>
  <c r="D776" i="1"/>
  <c r="C776" i="1"/>
  <c r="H775" i="1"/>
  <c r="D775" i="1"/>
  <c r="C775" i="1"/>
  <c r="G775" i="1" s="1"/>
  <c r="D774" i="1"/>
  <c r="C774" i="1"/>
  <c r="H773" i="1"/>
  <c r="G773" i="1"/>
  <c r="D773" i="1"/>
  <c r="C773" i="1"/>
  <c r="H772" i="1"/>
  <c r="D772" i="1"/>
  <c r="C772" i="1"/>
  <c r="G772" i="1" s="1"/>
  <c r="D771" i="1"/>
  <c r="C771" i="1"/>
  <c r="H770" i="1"/>
  <c r="G770" i="1"/>
  <c r="D770" i="1"/>
  <c r="C770" i="1"/>
  <c r="H769" i="1"/>
  <c r="D769" i="1"/>
  <c r="C769" i="1"/>
  <c r="G769" i="1" s="1"/>
  <c r="D768" i="1"/>
  <c r="C768" i="1"/>
  <c r="H767" i="1"/>
  <c r="G767" i="1"/>
  <c r="D767" i="1"/>
  <c r="C767" i="1"/>
  <c r="H766" i="1"/>
  <c r="D766" i="1"/>
  <c r="C766" i="1"/>
  <c r="G766" i="1" s="1"/>
  <c r="D765" i="1"/>
  <c r="C765" i="1"/>
  <c r="H764" i="1"/>
  <c r="G764" i="1"/>
  <c r="D764" i="1"/>
  <c r="C764" i="1"/>
  <c r="H763"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C756" i="1"/>
  <c r="H755" i="1"/>
  <c r="G755" i="1"/>
  <c r="D755" i="1"/>
  <c r="C755" i="1"/>
  <c r="H754" i="1"/>
  <c r="D754" i="1"/>
  <c r="C754" i="1"/>
  <c r="G754" i="1" s="1"/>
  <c r="D753" i="1"/>
  <c r="C753" i="1"/>
  <c r="H752" i="1"/>
  <c r="G752" i="1"/>
  <c r="D752" i="1"/>
  <c r="C752" i="1"/>
  <c r="H751" i="1"/>
  <c r="D751" i="1"/>
  <c r="C751" i="1"/>
  <c r="G751" i="1" s="1"/>
  <c r="D750" i="1"/>
  <c r="C750" i="1"/>
  <c r="H749" i="1"/>
  <c r="G749" i="1"/>
  <c r="D749" i="1"/>
  <c r="C749" i="1"/>
  <c r="H748" i="1"/>
  <c r="D748" i="1"/>
  <c r="C748" i="1"/>
  <c r="G748" i="1" s="1"/>
  <c r="D747" i="1"/>
  <c r="C747" i="1"/>
  <c r="H746" i="1"/>
  <c r="G746" i="1"/>
  <c r="D746" i="1"/>
  <c r="C746" i="1"/>
  <c r="H745" i="1"/>
  <c r="D745" i="1"/>
  <c r="C745" i="1"/>
  <c r="G745" i="1" s="1"/>
  <c r="D744" i="1"/>
  <c r="C744" i="1"/>
  <c r="H743" i="1"/>
  <c r="G743" i="1"/>
  <c r="D743" i="1"/>
  <c r="C743" i="1"/>
  <c r="H742" i="1"/>
  <c r="D742" i="1"/>
  <c r="C742" i="1"/>
  <c r="G742" i="1" s="1"/>
  <c r="D741" i="1"/>
  <c r="C741" i="1"/>
  <c r="H740" i="1"/>
  <c r="G740" i="1"/>
  <c r="D740" i="1"/>
  <c r="C740" i="1"/>
  <c r="D739" i="1"/>
  <c r="C739" i="1"/>
  <c r="D738" i="1"/>
  <c r="C738" i="1"/>
  <c r="H737" i="1"/>
  <c r="G737" i="1"/>
  <c r="D737" i="1"/>
  <c r="C737" i="1"/>
  <c r="H736" i="1"/>
  <c r="D736" i="1"/>
  <c r="C736" i="1"/>
  <c r="G736" i="1" s="1"/>
  <c r="D735" i="1"/>
  <c r="C735" i="1"/>
  <c r="H734" i="1"/>
  <c r="G734" i="1"/>
  <c r="D734" i="1"/>
  <c r="C734" i="1"/>
  <c r="D733" i="1"/>
  <c r="C733" i="1"/>
  <c r="G733" i="1" s="1"/>
  <c r="D732" i="1"/>
  <c r="C732" i="1"/>
  <c r="H731" i="1"/>
  <c r="G731" i="1"/>
  <c r="D731" i="1"/>
  <c r="C731" i="1"/>
  <c r="H730" i="1"/>
  <c r="D730" i="1"/>
  <c r="C730" i="1"/>
  <c r="G730" i="1" s="1"/>
  <c r="D729" i="1"/>
  <c r="C729" i="1"/>
  <c r="H728" i="1"/>
  <c r="G728" i="1"/>
  <c r="D728" i="1"/>
  <c r="C728" i="1"/>
  <c r="D727" i="1"/>
  <c r="C727" i="1"/>
  <c r="D726" i="1"/>
  <c r="C726" i="1"/>
  <c r="H725" i="1"/>
  <c r="G725" i="1"/>
  <c r="D725" i="1"/>
  <c r="C725" i="1"/>
  <c r="H724" i="1"/>
  <c r="D724" i="1"/>
  <c r="C724" i="1"/>
  <c r="G724" i="1" s="1"/>
  <c r="D723" i="1"/>
  <c r="C723" i="1"/>
  <c r="H722" i="1"/>
  <c r="G722" i="1"/>
  <c r="D722" i="1"/>
  <c r="C722" i="1"/>
  <c r="D721" i="1"/>
  <c r="C721" i="1"/>
  <c r="G721" i="1" s="1"/>
  <c r="D720" i="1"/>
  <c r="C720" i="1"/>
  <c r="H719" i="1"/>
  <c r="G719" i="1"/>
  <c r="D719" i="1"/>
  <c r="C719" i="1"/>
  <c r="D718" i="1"/>
  <c r="C718" i="1"/>
  <c r="D717" i="1"/>
  <c r="C717" i="1"/>
  <c r="H716" i="1"/>
  <c r="G716" i="1"/>
  <c r="D716" i="1"/>
  <c r="C716" i="1"/>
  <c r="D715" i="1"/>
  <c r="C715" i="1"/>
  <c r="D714" i="1"/>
  <c r="C714" i="1"/>
  <c r="H713" i="1"/>
  <c r="G713" i="1"/>
  <c r="D713" i="1"/>
  <c r="C713" i="1"/>
  <c r="H712" i="1"/>
  <c r="D712" i="1"/>
  <c r="C712" i="1"/>
  <c r="G712" i="1" s="1"/>
  <c r="D711" i="1"/>
  <c r="C711" i="1"/>
  <c r="H710" i="1"/>
  <c r="G710" i="1"/>
  <c r="D710" i="1"/>
  <c r="C710" i="1"/>
  <c r="D709" i="1"/>
  <c r="C709" i="1"/>
  <c r="G709" i="1" s="1"/>
  <c r="D708" i="1"/>
  <c r="C708" i="1"/>
  <c r="H707" i="1"/>
  <c r="G707" i="1"/>
  <c r="D707" i="1"/>
  <c r="C707" i="1"/>
  <c r="H706" i="1"/>
  <c r="D706" i="1"/>
  <c r="C706" i="1"/>
  <c r="G706" i="1" s="1"/>
  <c r="D705" i="1"/>
  <c r="C705" i="1"/>
  <c r="H704" i="1"/>
  <c r="G704" i="1"/>
  <c r="D704" i="1"/>
  <c r="C704" i="1"/>
  <c r="D703" i="1"/>
  <c r="C703" i="1"/>
  <c r="D702" i="1"/>
  <c r="C702" i="1"/>
  <c r="H701" i="1"/>
  <c r="G701" i="1"/>
  <c r="D701" i="1"/>
  <c r="C701" i="1"/>
  <c r="H700" i="1"/>
  <c r="D700" i="1"/>
  <c r="C700" i="1"/>
  <c r="G700" i="1" s="1"/>
  <c r="D699" i="1"/>
  <c r="C699" i="1"/>
  <c r="H698" i="1"/>
  <c r="G698" i="1"/>
  <c r="D698" i="1"/>
  <c r="C698" i="1"/>
  <c r="D697" i="1"/>
  <c r="C697" i="1"/>
  <c r="G697" i="1" s="1"/>
  <c r="D696" i="1"/>
  <c r="C696" i="1"/>
  <c r="H695" i="1"/>
  <c r="G695" i="1"/>
  <c r="D695" i="1"/>
  <c r="C695" i="1"/>
  <c r="H694" i="1"/>
  <c r="D694" i="1"/>
  <c r="C694" i="1"/>
  <c r="G694" i="1" s="1"/>
  <c r="D693" i="1"/>
  <c r="C693" i="1"/>
  <c r="H692" i="1"/>
  <c r="G692" i="1"/>
  <c r="D692" i="1"/>
  <c r="C692" i="1"/>
  <c r="D691" i="1"/>
  <c r="C691" i="1"/>
  <c r="D690" i="1"/>
  <c r="C690" i="1"/>
  <c r="H689" i="1"/>
  <c r="G689" i="1"/>
  <c r="D689" i="1"/>
  <c r="C689" i="1"/>
  <c r="H688" i="1"/>
  <c r="D688" i="1"/>
  <c r="C688" i="1"/>
  <c r="G688" i="1" s="1"/>
  <c r="D687" i="1"/>
  <c r="C687" i="1"/>
  <c r="H686" i="1"/>
  <c r="G686" i="1"/>
  <c r="D686" i="1"/>
  <c r="C686" i="1"/>
  <c r="D685" i="1"/>
  <c r="C685" i="1"/>
  <c r="G685" i="1" s="1"/>
  <c r="D684" i="1"/>
  <c r="C684" i="1"/>
  <c r="H683" i="1"/>
  <c r="G683" i="1"/>
  <c r="D683" i="1"/>
  <c r="C683" i="1"/>
  <c r="H682" i="1"/>
  <c r="D682" i="1"/>
  <c r="C682" i="1"/>
  <c r="G682" i="1" s="1"/>
  <c r="D681" i="1"/>
  <c r="C681" i="1"/>
  <c r="H680" i="1"/>
  <c r="G680" i="1"/>
  <c r="D680" i="1"/>
  <c r="C680" i="1"/>
  <c r="D679" i="1"/>
  <c r="C679" i="1"/>
  <c r="D678" i="1"/>
  <c r="C678" i="1"/>
  <c r="H677" i="1"/>
  <c r="G677" i="1"/>
  <c r="D677" i="1"/>
  <c r="C677" i="1"/>
  <c r="H676" i="1"/>
  <c r="D676" i="1"/>
  <c r="C676" i="1"/>
  <c r="G676" i="1" s="1"/>
  <c r="D675" i="1"/>
  <c r="C675" i="1"/>
  <c r="H674" i="1"/>
  <c r="G674" i="1"/>
  <c r="D674" i="1"/>
  <c r="C674" i="1"/>
  <c r="D673" i="1"/>
  <c r="C673" i="1"/>
  <c r="G673" i="1" s="1"/>
  <c r="D672" i="1"/>
  <c r="C672" i="1"/>
  <c r="H671" i="1"/>
  <c r="G671" i="1"/>
  <c r="D671" i="1"/>
  <c r="C671" i="1"/>
  <c r="H670" i="1"/>
  <c r="D670" i="1"/>
  <c r="C670" i="1"/>
  <c r="G670" i="1" s="1"/>
  <c r="D669" i="1"/>
  <c r="C669" i="1"/>
  <c r="H668" i="1"/>
  <c r="G668" i="1"/>
  <c r="D668" i="1"/>
  <c r="C668" i="1"/>
  <c r="D667" i="1"/>
  <c r="C667" i="1"/>
  <c r="D666" i="1"/>
  <c r="C666" i="1"/>
  <c r="H665" i="1"/>
  <c r="G665" i="1"/>
  <c r="D665" i="1"/>
  <c r="C665" i="1"/>
  <c r="H664" i="1"/>
  <c r="D664" i="1"/>
  <c r="C664" i="1"/>
  <c r="G664" i="1" s="1"/>
  <c r="D663" i="1"/>
  <c r="C663" i="1"/>
  <c r="D662" i="1"/>
  <c r="C662" i="1"/>
  <c r="D661" i="1"/>
  <c r="C661" i="1"/>
  <c r="G661" i="1" s="1"/>
  <c r="D660" i="1"/>
  <c r="C660" i="1"/>
  <c r="H659" i="1"/>
  <c r="G659" i="1"/>
  <c r="D659" i="1"/>
  <c r="C659" i="1"/>
  <c r="D658" i="1"/>
  <c r="C658" i="1"/>
  <c r="D657" i="1"/>
  <c r="C657" i="1"/>
  <c r="H656" i="1"/>
  <c r="G656" i="1"/>
  <c r="D656" i="1"/>
  <c r="C656" i="1"/>
  <c r="D655" i="1"/>
  <c r="C655" i="1"/>
  <c r="D654" i="1"/>
  <c r="C654" i="1"/>
  <c r="D653" i="1"/>
  <c r="C653" i="1"/>
  <c r="H653" i="1" s="1"/>
  <c r="H652" i="1"/>
  <c r="D652" i="1"/>
  <c r="C652" i="1"/>
  <c r="G652" i="1" s="1"/>
  <c r="D651" i="1"/>
  <c r="C651" i="1"/>
  <c r="H650" i="1"/>
  <c r="G650" i="1"/>
  <c r="D650" i="1"/>
  <c r="C650" i="1"/>
  <c r="D649" i="1"/>
  <c r="C649" i="1"/>
  <c r="G649" i="1" s="1"/>
  <c r="D648" i="1"/>
  <c r="C648" i="1"/>
  <c r="H647" i="1"/>
  <c r="G647" i="1"/>
  <c r="D647" i="1"/>
  <c r="C647" i="1"/>
  <c r="D646" i="1"/>
  <c r="C646" i="1"/>
  <c r="D645" i="1"/>
  <c r="D644" i="1"/>
  <c r="C644" i="1"/>
  <c r="H644" i="1" s="1"/>
  <c r="D643" i="1"/>
  <c r="C643" i="1"/>
  <c r="D642" i="1"/>
  <c r="C642" i="1"/>
  <c r="D641" i="1"/>
  <c r="C641" i="1"/>
  <c r="H632" i="1"/>
  <c r="G632" i="1"/>
  <c r="D632" i="1"/>
  <c r="C632" i="1"/>
  <c r="D631" i="1"/>
  <c r="C631" i="1"/>
  <c r="D628" i="1"/>
  <c r="C628" i="1"/>
  <c r="G628" i="1" s="1"/>
  <c r="H627" i="1"/>
  <c r="D627" i="1"/>
  <c r="C627" i="1"/>
  <c r="G627" i="1" s="1"/>
  <c r="H626" i="1"/>
  <c r="G626" i="1"/>
  <c r="D626" i="1"/>
  <c r="C626" i="1"/>
  <c r="H625" i="1"/>
  <c r="D625" i="1"/>
  <c r="C625" i="1"/>
  <c r="D624" i="1"/>
  <c r="C624" i="1"/>
  <c r="G624" i="1" s="1"/>
  <c r="H623" i="1"/>
  <c r="G623" i="1"/>
  <c r="D623" i="1"/>
  <c r="C623" i="1"/>
  <c r="D622" i="1"/>
  <c r="H622" i="1" s="1"/>
  <c r="C622" i="1"/>
  <c r="H621" i="1"/>
  <c r="D621" i="1"/>
  <c r="C621" i="1"/>
  <c r="G621" i="1" s="1"/>
  <c r="H620" i="1"/>
  <c r="G620" i="1"/>
  <c r="D620" i="1"/>
  <c r="C620" i="1"/>
  <c r="D619" i="1"/>
  <c r="C619" i="1"/>
  <c r="D618" i="1"/>
  <c r="H618" i="1" s="1"/>
  <c r="C618" i="1"/>
  <c r="H617" i="1"/>
  <c r="G617" i="1"/>
  <c r="D617" i="1"/>
  <c r="C617" i="1"/>
  <c r="D616" i="1"/>
  <c r="C616" i="1"/>
  <c r="D615" i="1"/>
  <c r="C615" i="1"/>
  <c r="H614" i="1"/>
  <c r="G614" i="1"/>
  <c r="D614" i="1"/>
  <c r="C614" i="1"/>
  <c r="D613" i="1"/>
  <c r="H613" i="1" s="1"/>
  <c r="C613" i="1"/>
  <c r="H612" i="1"/>
  <c r="D612" i="1"/>
  <c r="C612" i="1"/>
  <c r="D611" i="1"/>
  <c r="H611" i="1" s="1"/>
  <c r="C611" i="1"/>
  <c r="D610" i="1"/>
  <c r="C610" i="1"/>
  <c r="G610" i="1" s="1"/>
  <c r="H609" i="1"/>
  <c r="D609" i="1"/>
  <c r="C609" i="1"/>
  <c r="G609" i="1" s="1"/>
  <c r="H608" i="1"/>
  <c r="G608" i="1"/>
  <c r="D608" i="1"/>
  <c r="C608" i="1"/>
  <c r="H607" i="1"/>
  <c r="D607" i="1"/>
  <c r="C607" i="1"/>
  <c r="D606" i="1"/>
  <c r="C606" i="1"/>
  <c r="G606" i="1" s="1"/>
  <c r="H605" i="1"/>
  <c r="G605" i="1"/>
  <c r="D605" i="1"/>
  <c r="C605" i="1"/>
  <c r="H604" i="1"/>
  <c r="D604" i="1"/>
  <c r="C604" i="1"/>
  <c r="G604" i="1" s="1"/>
  <c r="H603" i="1"/>
  <c r="D603" i="1"/>
  <c r="C603" i="1"/>
  <c r="G603" i="1" s="1"/>
  <c r="H602" i="1"/>
  <c r="G602" i="1"/>
  <c r="D602" i="1"/>
  <c r="C602" i="1"/>
  <c r="D601" i="1"/>
  <c r="C601" i="1"/>
  <c r="H600" i="1"/>
  <c r="D600" i="1"/>
  <c r="C600" i="1"/>
  <c r="H599" i="1"/>
  <c r="G599" i="1"/>
  <c r="D599" i="1"/>
  <c r="C599" i="1"/>
  <c r="D598" i="1"/>
  <c r="C598" i="1"/>
  <c r="D597" i="1"/>
  <c r="C597" i="1"/>
  <c r="H596" i="1"/>
  <c r="G596" i="1"/>
  <c r="D596" i="1"/>
  <c r="C596" i="1"/>
  <c r="D595" i="1"/>
  <c r="H595" i="1" s="1"/>
  <c r="C595" i="1"/>
  <c r="H594" i="1"/>
  <c r="D594" i="1"/>
  <c r="C594" i="1"/>
  <c r="H593" i="1"/>
  <c r="G593" i="1"/>
  <c r="D593" i="1"/>
  <c r="C593" i="1"/>
  <c r="D592" i="1"/>
  <c r="C592" i="1"/>
  <c r="G592" i="1" s="1"/>
  <c r="H591" i="1"/>
  <c r="D591" i="1"/>
  <c r="C591" i="1"/>
  <c r="G591" i="1" s="1"/>
  <c r="H590" i="1"/>
  <c r="G590" i="1"/>
  <c r="D590" i="1"/>
  <c r="C590" i="1"/>
  <c r="H589" i="1"/>
  <c r="D589" i="1"/>
  <c r="C589" i="1"/>
  <c r="D588" i="1"/>
  <c r="C588" i="1"/>
  <c r="G588" i="1" s="1"/>
  <c r="D586" i="1"/>
  <c r="C586" i="1"/>
  <c r="H585" i="1"/>
  <c r="D585" i="1"/>
  <c r="C585" i="1"/>
  <c r="H584" i="1"/>
  <c r="G584" i="1"/>
  <c r="D584" i="1"/>
  <c r="C584" i="1"/>
  <c r="H583" i="1"/>
  <c r="D583" i="1"/>
  <c r="C583" i="1"/>
  <c r="D582" i="1"/>
  <c r="C582" i="1"/>
  <c r="G582" i="1" s="1"/>
  <c r="H581" i="1"/>
  <c r="G581" i="1"/>
  <c r="D581" i="1"/>
  <c r="C581" i="1"/>
  <c r="H580" i="1"/>
  <c r="D580" i="1"/>
  <c r="C580" i="1"/>
  <c r="G580" i="1" s="1"/>
  <c r="D579" i="1"/>
  <c r="C579" i="1"/>
  <c r="H578" i="1"/>
  <c r="G578" i="1"/>
  <c r="D578" i="1"/>
  <c r="C578" i="1"/>
  <c r="D577" i="1"/>
  <c r="C577" i="1"/>
  <c r="G577" i="1" s="1"/>
  <c r="D576" i="1"/>
  <c r="C576" i="1"/>
  <c r="H575" i="1"/>
  <c r="G575" i="1"/>
  <c r="D575" i="1"/>
  <c r="C575" i="1"/>
  <c r="D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C530" i="1"/>
  <c r="H529" i="1"/>
  <c r="G529" i="1"/>
  <c r="D529" i="1"/>
  <c r="C529" i="1"/>
  <c r="H528" i="1"/>
  <c r="G528" i="1"/>
  <c r="D528" i="1"/>
  <c r="C528" i="1"/>
  <c r="D527" i="1"/>
  <c r="C527" i="1"/>
  <c r="H526" i="1"/>
  <c r="G526" i="1"/>
  <c r="D526" i="1"/>
  <c r="C526" i="1"/>
  <c r="H525" i="1"/>
  <c r="G525" i="1"/>
  <c r="D525" i="1"/>
  <c r="C525" i="1"/>
  <c r="D524" i="1"/>
  <c r="C524" i="1"/>
  <c r="D523" i="1"/>
  <c r="D521" i="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H513" i="1"/>
  <c r="G513" i="1"/>
  <c r="D513" i="1"/>
  <c r="C513" i="1"/>
  <c r="D512" i="1"/>
  <c r="C512" i="1"/>
  <c r="H511" i="1"/>
  <c r="G511" i="1"/>
  <c r="D511" i="1"/>
  <c r="C511" i="1"/>
  <c r="H510" i="1"/>
  <c r="G510" i="1"/>
  <c r="D510" i="1"/>
  <c r="C510" i="1"/>
  <c r="H508" i="1"/>
  <c r="G508" i="1"/>
  <c r="D508" i="1"/>
  <c r="C508" i="1"/>
  <c r="H507" i="1"/>
  <c r="G507" i="1"/>
  <c r="D507" i="1"/>
  <c r="C507" i="1"/>
  <c r="D506" i="1"/>
  <c r="C506" i="1"/>
  <c r="H505" i="1"/>
  <c r="G505" i="1"/>
  <c r="D505" i="1"/>
  <c r="C505" i="1"/>
  <c r="H504" i="1"/>
  <c r="G504" i="1"/>
  <c r="D504" i="1"/>
  <c r="C504" i="1"/>
  <c r="D503" i="1"/>
  <c r="C503" i="1"/>
  <c r="D502" i="1"/>
  <c r="H502" i="1" s="1"/>
  <c r="C502"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H460" i="1"/>
  <c r="G460" i="1"/>
  <c r="D460" i="1"/>
  <c r="C460" i="1"/>
  <c r="H459" i="1"/>
  <c r="G459" i="1"/>
  <c r="D459" i="1"/>
  <c r="C459" i="1"/>
  <c r="D458" i="1"/>
  <c r="C458" i="1"/>
  <c r="H457" i="1"/>
  <c r="G457" i="1"/>
  <c r="D457" i="1"/>
  <c r="C457" i="1"/>
  <c r="H456" i="1"/>
  <c r="G456" i="1"/>
  <c r="D456" i="1"/>
  <c r="C456" i="1"/>
  <c r="D455" i="1"/>
  <c r="C455" i="1"/>
  <c r="H454" i="1"/>
  <c r="G454" i="1"/>
  <c r="D454" i="1"/>
  <c r="C454" i="1"/>
  <c r="D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5" i="1"/>
  <c r="C413" i="1"/>
  <c r="D412" i="1"/>
  <c r="H412" i="1" s="1"/>
  <c r="C412" i="1"/>
  <c r="C411" i="1"/>
  <c r="D406" i="1"/>
  <c r="H406" i="1" s="1"/>
  <c r="C406" i="1"/>
  <c r="H405" i="1"/>
  <c r="G405" i="1"/>
  <c r="D405" i="1"/>
  <c r="C405" i="1"/>
  <c r="D404" i="1"/>
  <c r="C404" i="1"/>
  <c r="D401" i="1"/>
  <c r="C401" i="1"/>
  <c r="H400" i="1"/>
  <c r="G400" i="1"/>
  <c r="D400" i="1"/>
  <c r="C400" i="1"/>
  <c r="H399" i="1"/>
  <c r="G399" i="1"/>
  <c r="D399" i="1"/>
  <c r="C399" i="1"/>
  <c r="D398" i="1"/>
  <c r="C398" i="1"/>
  <c r="D397" i="1"/>
  <c r="C397" i="1"/>
  <c r="H396" i="1"/>
  <c r="G396" i="1"/>
  <c r="D396" i="1"/>
  <c r="C396" i="1"/>
  <c r="D395" i="1"/>
  <c r="C395" i="1"/>
  <c r="H394" i="1"/>
  <c r="G394" i="1"/>
  <c r="D394" i="1"/>
  <c r="C394" i="1"/>
  <c r="H393" i="1"/>
  <c r="G393" i="1"/>
  <c r="D393" i="1"/>
  <c r="C393" i="1"/>
  <c r="D392" i="1"/>
  <c r="C392" i="1"/>
  <c r="D391" i="1"/>
  <c r="H390" i="1"/>
  <c r="G390" i="1"/>
  <c r="D390" i="1"/>
  <c r="C390" i="1"/>
  <c r="D389" i="1"/>
  <c r="C389" i="1"/>
  <c r="D388" i="1"/>
  <c r="G388" i="1" s="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H379" i="1"/>
  <c r="G379" i="1"/>
  <c r="D379" i="1"/>
  <c r="C379" i="1"/>
  <c r="H378" i="1"/>
  <c r="G378" i="1"/>
  <c r="D378" i="1"/>
  <c r="C378" i="1"/>
  <c r="D377" i="1"/>
  <c r="C377" i="1"/>
  <c r="H376" i="1"/>
  <c r="G376" i="1"/>
  <c r="D376" i="1"/>
  <c r="C376" i="1"/>
  <c r="H375" i="1"/>
  <c r="G375" i="1"/>
  <c r="D375" i="1"/>
  <c r="C375" i="1"/>
  <c r="D374" i="1"/>
  <c r="C374" i="1"/>
  <c r="D373" i="1"/>
  <c r="H373" i="1" s="1"/>
  <c r="C373" i="1"/>
  <c r="H372" i="1"/>
  <c r="G372" i="1"/>
  <c r="D372" i="1"/>
  <c r="C372" i="1"/>
  <c r="D371" i="1"/>
  <c r="C371" i="1"/>
  <c r="D370" i="1"/>
  <c r="G370" i="1" s="1"/>
  <c r="C370" i="1"/>
  <c r="H369" i="1"/>
  <c r="G369" i="1"/>
  <c r="D369" i="1"/>
  <c r="C369" i="1"/>
  <c r="D368" i="1"/>
  <c r="C368" i="1"/>
  <c r="D367" i="1"/>
  <c r="C367" i="1"/>
  <c r="H367" i="1" s="1"/>
  <c r="D366" i="1"/>
  <c r="C366" i="1"/>
  <c r="H366" i="1" s="1"/>
  <c r="D365" i="1"/>
  <c r="C365" i="1"/>
  <c r="C364" i="1"/>
  <c r="D363" i="1"/>
  <c r="H363" i="1" s="1"/>
  <c r="C363" i="1"/>
  <c r="D362" i="1"/>
  <c r="C362" i="1"/>
  <c r="D361" i="1"/>
  <c r="C361" i="1"/>
  <c r="H361" i="1" s="1"/>
  <c r="H360" i="1"/>
  <c r="G360" i="1"/>
  <c r="D360" i="1"/>
  <c r="C360" i="1"/>
  <c r="D359" i="1"/>
  <c r="H357" i="1"/>
  <c r="G357" i="1"/>
  <c r="D357" i="1"/>
  <c r="C357" i="1"/>
  <c r="D356" i="1"/>
  <c r="C356" i="1"/>
  <c r="H355" i="1"/>
  <c r="G355" i="1"/>
  <c r="D355" i="1"/>
  <c r="C355"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D346"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H316" i="1"/>
  <c r="G316" i="1"/>
  <c r="D316" i="1"/>
  <c r="C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D307" i="1"/>
  <c r="C307" i="1"/>
  <c r="D305" i="1"/>
  <c r="C305" i="1"/>
  <c r="H304" i="1"/>
  <c r="G304" i="1"/>
  <c r="D304" i="1"/>
  <c r="C304" i="1"/>
  <c r="H303" i="1"/>
  <c r="G303" i="1"/>
  <c r="D303" i="1"/>
  <c r="C303" i="1"/>
  <c r="D302" i="1"/>
  <c r="C302" i="1"/>
  <c r="H301" i="1"/>
  <c r="G301" i="1"/>
  <c r="D301" i="1"/>
  <c r="C301" i="1"/>
  <c r="H300" i="1"/>
  <c r="G300" i="1"/>
  <c r="D300" i="1"/>
  <c r="C300" i="1"/>
  <c r="D299" i="1"/>
  <c r="C299" i="1"/>
  <c r="H298" i="1"/>
  <c r="G298" i="1"/>
  <c r="D298" i="1"/>
  <c r="C298" i="1"/>
  <c r="H297" i="1"/>
  <c r="G297" i="1"/>
  <c r="D297" i="1"/>
  <c r="C297" i="1"/>
  <c r="D296" i="1"/>
  <c r="C296" i="1"/>
  <c r="D295" i="1"/>
  <c r="C295" i="1"/>
  <c r="G295" i="1" s="1"/>
  <c r="H292" i="1"/>
  <c r="G292" i="1"/>
  <c r="D292" i="1"/>
  <c r="C292" i="1"/>
  <c r="H291" i="1"/>
  <c r="G291" i="1"/>
  <c r="D291" i="1"/>
  <c r="C291" i="1"/>
  <c r="D290" i="1"/>
  <c r="C290" i="1"/>
  <c r="H289" i="1"/>
  <c r="G289" i="1"/>
  <c r="D289" i="1"/>
  <c r="C289" i="1"/>
  <c r="D288" i="1"/>
  <c r="G288" i="1" s="1"/>
  <c r="C288" i="1"/>
  <c r="H288" i="1" s="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D276" i="1"/>
  <c r="C276" i="1"/>
  <c r="D275" i="1"/>
  <c r="C275" i="1"/>
  <c r="H274" i="1"/>
  <c r="G274" i="1"/>
  <c r="D274" i="1"/>
  <c r="C274" i="1"/>
  <c r="H273" i="1"/>
  <c r="G273" i="1"/>
  <c r="D273" i="1"/>
  <c r="C273" i="1"/>
  <c r="D272" i="1"/>
  <c r="C272" i="1"/>
  <c r="H271" i="1"/>
  <c r="G271" i="1"/>
  <c r="D271" i="1"/>
  <c r="C271" i="1"/>
  <c r="H270" i="1"/>
  <c r="G270" i="1"/>
  <c r="D270" i="1"/>
  <c r="C270" i="1"/>
  <c r="D269" i="1"/>
  <c r="C269" i="1"/>
  <c r="H268" i="1"/>
  <c r="G268" i="1"/>
  <c r="D268" i="1"/>
  <c r="C268" i="1"/>
  <c r="H267" i="1"/>
  <c r="G267" i="1"/>
  <c r="D267" i="1"/>
  <c r="C267" i="1"/>
  <c r="D266" i="1"/>
  <c r="C266" i="1"/>
  <c r="G265" i="1"/>
  <c r="D265" i="1"/>
  <c r="C265" i="1"/>
  <c r="H265" i="1" s="1"/>
  <c r="D264" i="1"/>
  <c r="C264" i="1"/>
  <c r="D263" i="1"/>
  <c r="C263" i="1"/>
  <c r="H262" i="1"/>
  <c r="G262" i="1"/>
  <c r="D262" i="1"/>
  <c r="C262" i="1"/>
  <c r="G261" i="1"/>
  <c r="D261" i="1"/>
  <c r="H261" i="1" s="1"/>
  <c r="C261" i="1"/>
  <c r="D260" i="1"/>
  <c r="C260" i="1"/>
  <c r="H258" i="1"/>
  <c r="G258" i="1"/>
  <c r="D258" i="1"/>
  <c r="C258" i="1"/>
  <c r="D257" i="1"/>
  <c r="C257" i="1"/>
  <c r="D256" i="1"/>
  <c r="C256" i="1"/>
  <c r="D255" i="1"/>
  <c r="C255" i="1"/>
  <c r="D254" i="1"/>
  <c r="C254" i="1"/>
  <c r="H253" i="1"/>
  <c r="G253" i="1"/>
  <c r="D253" i="1"/>
  <c r="C253" i="1"/>
  <c r="H252" i="1"/>
  <c r="G252" i="1"/>
  <c r="D252" i="1"/>
  <c r="C252" i="1"/>
  <c r="D251" i="1"/>
  <c r="C251" i="1"/>
  <c r="H250" i="1"/>
  <c r="G250" i="1"/>
  <c r="D250" i="1"/>
  <c r="C250" i="1"/>
  <c r="H249" i="1"/>
  <c r="G249" i="1"/>
  <c r="D249" i="1"/>
  <c r="C249" i="1"/>
  <c r="D248" i="1"/>
  <c r="H247" i="1"/>
  <c r="G247" i="1"/>
  <c r="D247" i="1"/>
  <c r="C247" i="1"/>
  <c r="H246" i="1"/>
  <c r="G246" i="1"/>
  <c r="D246" i="1"/>
  <c r="C246" i="1"/>
  <c r="D245" i="1"/>
  <c r="C245" i="1"/>
  <c r="H244" i="1"/>
  <c r="G244" i="1"/>
  <c r="D244" i="1"/>
  <c r="C244" i="1"/>
  <c r="H243" i="1"/>
  <c r="G243" i="1"/>
  <c r="D243" i="1"/>
  <c r="C243" i="1"/>
  <c r="D242" i="1"/>
  <c r="C242" i="1"/>
  <c r="H241" i="1"/>
  <c r="G241" i="1"/>
  <c r="D241" i="1"/>
  <c r="C241" i="1"/>
  <c r="H240" i="1"/>
  <c r="G240" i="1"/>
  <c r="D240" i="1"/>
  <c r="C240" i="1"/>
  <c r="D239" i="1"/>
  <c r="C239" i="1"/>
  <c r="H238" i="1"/>
  <c r="G238" i="1"/>
  <c r="D238" i="1"/>
  <c r="C238" i="1"/>
  <c r="H237" i="1"/>
  <c r="G237" i="1"/>
  <c r="D237" i="1"/>
  <c r="C237" i="1"/>
  <c r="D236" i="1"/>
  <c r="C236" i="1"/>
  <c r="H235" i="1"/>
  <c r="G235" i="1"/>
  <c r="D235" i="1"/>
  <c r="C235" i="1"/>
  <c r="D234" i="1"/>
  <c r="C234" i="1"/>
  <c r="H234" i="1" s="1"/>
  <c r="D233" i="1"/>
  <c r="C233" i="1"/>
  <c r="H232" i="1"/>
  <c r="D232" i="1"/>
  <c r="G232" i="1" s="1"/>
  <c r="C232" i="1"/>
  <c r="H231" i="1"/>
  <c r="G231" i="1"/>
  <c r="D231" i="1"/>
  <c r="C231" i="1"/>
  <c r="D230" i="1"/>
  <c r="C230" i="1"/>
  <c r="H229" i="1"/>
  <c r="G229" i="1"/>
  <c r="D229" i="1"/>
  <c r="C229" i="1"/>
  <c r="H228" i="1"/>
  <c r="G228" i="1"/>
  <c r="D228" i="1"/>
  <c r="C228" i="1"/>
  <c r="D227" i="1"/>
  <c r="C227" i="1"/>
  <c r="H226" i="1"/>
  <c r="G226" i="1"/>
  <c r="D226" i="1"/>
  <c r="C226" i="1"/>
  <c r="H225" i="1"/>
  <c r="G225" i="1"/>
  <c r="D225" i="1"/>
  <c r="C225" i="1"/>
  <c r="D224" i="1"/>
  <c r="C224" i="1"/>
  <c r="H223" i="1"/>
  <c r="G223" i="1"/>
  <c r="D223" i="1"/>
  <c r="C223" i="1"/>
  <c r="H222" i="1"/>
  <c r="G222" i="1"/>
  <c r="D222" i="1"/>
  <c r="C222" i="1"/>
  <c r="D221" i="1"/>
  <c r="C221"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H208" i="1"/>
  <c r="G208" i="1"/>
  <c r="D208" i="1"/>
  <c r="C208"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H198" i="1"/>
  <c r="G198" i="1"/>
  <c r="D198" i="1"/>
  <c r="C198" i="1"/>
  <c r="D197" i="1"/>
  <c r="C197" i="1"/>
  <c r="H196" i="1"/>
  <c r="G196" i="1"/>
  <c r="D196" i="1"/>
  <c r="C196" i="1"/>
  <c r="H195" i="1"/>
  <c r="G195" i="1"/>
  <c r="D195" i="1"/>
  <c r="C195" i="1"/>
  <c r="D194" i="1"/>
  <c r="C194" i="1"/>
  <c r="H193" i="1"/>
  <c r="G193" i="1"/>
  <c r="D193" i="1"/>
  <c r="C193" i="1"/>
  <c r="D191" i="1"/>
  <c r="C191" i="1"/>
  <c r="H190" i="1"/>
  <c r="G190" i="1"/>
  <c r="D190" i="1"/>
  <c r="C190" i="1"/>
  <c r="D189" i="1"/>
  <c r="C189" i="1"/>
  <c r="H189" i="1" s="1"/>
  <c r="D188" i="1"/>
  <c r="C188" i="1"/>
  <c r="D187" i="1"/>
  <c r="G187" i="1" s="1"/>
  <c r="C187" i="1"/>
  <c r="H187" i="1" s="1"/>
  <c r="D186" i="1"/>
  <c r="H186" i="1" s="1"/>
  <c r="C186" i="1"/>
  <c r="D185" i="1"/>
  <c r="C185" i="1"/>
  <c r="H183" i="1"/>
  <c r="G183" i="1"/>
  <c r="D183" i="1"/>
  <c r="C183" i="1"/>
  <c r="D182" i="1"/>
  <c r="C182" i="1"/>
  <c r="D181" i="1"/>
  <c r="C181" i="1"/>
  <c r="D180" i="1"/>
  <c r="C180" i="1"/>
  <c r="H180" i="1" s="1"/>
  <c r="D179" i="1"/>
  <c r="C179" i="1"/>
  <c r="D178" i="1"/>
  <c r="G178" i="1" s="1"/>
  <c r="C178" i="1"/>
  <c r="H178" i="1" s="1"/>
  <c r="H177" i="1"/>
  <c r="D177" i="1"/>
  <c r="G177" i="1" s="1"/>
  <c r="C177" i="1"/>
  <c r="D176" i="1"/>
  <c r="C176" i="1"/>
  <c r="H175" i="1"/>
  <c r="G175" i="1"/>
  <c r="D175" i="1"/>
  <c r="C175" i="1"/>
  <c r="D174" i="1"/>
  <c r="C174" i="1"/>
  <c r="D173" i="1"/>
  <c r="C173" i="1"/>
  <c r="D172" i="1"/>
  <c r="H172" i="1" s="1"/>
  <c r="C172" i="1"/>
  <c r="H171" i="1"/>
  <c r="G171" i="1"/>
  <c r="D171" i="1"/>
  <c r="C171" i="1"/>
  <c r="D170" i="1"/>
  <c r="C170" i="1"/>
  <c r="D169" i="1"/>
  <c r="C169" i="1"/>
  <c r="G169" i="1" s="1"/>
  <c r="H168" i="1"/>
  <c r="G168" i="1"/>
  <c r="D168" i="1"/>
  <c r="C168" i="1"/>
  <c r="D167" i="1"/>
  <c r="C167" i="1"/>
  <c r="D166" i="1"/>
  <c r="C166" i="1"/>
  <c r="H166" i="1" s="1"/>
  <c r="D164" i="1"/>
  <c r="C164" i="1"/>
  <c r="D163" i="1"/>
  <c r="H163" i="1" s="1"/>
  <c r="C163" i="1"/>
  <c r="H162" i="1"/>
  <c r="D162" i="1"/>
  <c r="C162" i="1"/>
  <c r="G162" i="1" s="1"/>
  <c r="D161" i="1"/>
  <c r="C161" i="1"/>
  <c r="D160" i="1"/>
  <c r="D158" i="1"/>
  <c r="C158" i="1"/>
  <c r="D157" i="1"/>
  <c r="C157" i="1"/>
  <c r="H156" i="1"/>
  <c r="G156" i="1"/>
  <c r="D156" i="1"/>
  <c r="C156" i="1"/>
  <c r="D155" i="1"/>
  <c r="C155" i="1"/>
  <c r="H154" i="1"/>
  <c r="D154" i="1"/>
  <c r="C154" i="1"/>
  <c r="G154" i="1" s="1"/>
  <c r="H153" i="1"/>
  <c r="G153" i="1"/>
  <c r="D153" i="1"/>
  <c r="C153" i="1"/>
  <c r="D152" i="1"/>
  <c r="C152" i="1"/>
  <c r="H151" i="1"/>
  <c r="G151" i="1"/>
  <c r="D151" i="1"/>
  <c r="C151" i="1"/>
  <c r="D150" i="1"/>
  <c r="C150" i="1"/>
  <c r="C149" i="1"/>
  <c r="D146" i="1"/>
  <c r="C146" i="1"/>
  <c r="D145" i="1"/>
  <c r="C145" i="1"/>
  <c r="H144" i="1"/>
  <c r="G144" i="1"/>
  <c r="D144" i="1"/>
  <c r="C144" i="1"/>
  <c r="D143" i="1"/>
  <c r="C143" i="1"/>
  <c r="H142" i="1"/>
  <c r="G142" i="1"/>
  <c r="D142" i="1"/>
  <c r="C142" i="1"/>
  <c r="H141" i="1"/>
  <c r="G141" i="1"/>
  <c r="D141" i="1"/>
  <c r="C141" i="1"/>
  <c r="D140" i="1"/>
  <c r="C140" i="1"/>
  <c r="H139" i="1"/>
  <c r="G139" i="1"/>
  <c r="D139" i="1"/>
  <c r="C139" i="1"/>
  <c r="H138" i="1"/>
  <c r="G138" i="1"/>
  <c r="D138" i="1"/>
  <c r="C138" i="1"/>
  <c r="D137" i="1"/>
  <c r="C137" i="1"/>
  <c r="D136" i="1"/>
  <c r="C136" i="1"/>
  <c r="H136" i="1" s="1"/>
  <c r="D135" i="1"/>
  <c r="C135" i="1"/>
  <c r="D134" i="1"/>
  <c r="C134" i="1"/>
  <c r="H133" i="1"/>
  <c r="G133" i="1"/>
  <c r="D133" i="1"/>
  <c r="C133" i="1"/>
  <c r="H132" i="1"/>
  <c r="G132" i="1"/>
  <c r="D132" i="1"/>
  <c r="C132" i="1"/>
  <c r="D131" i="1"/>
  <c r="C131" i="1"/>
  <c r="H130" i="1"/>
  <c r="G130" i="1"/>
  <c r="D130" i="1"/>
  <c r="C130" i="1"/>
  <c r="H129" i="1"/>
  <c r="G129" i="1"/>
  <c r="D129" i="1"/>
  <c r="C129" i="1"/>
  <c r="D128" i="1"/>
  <c r="C128" i="1"/>
  <c r="H127" i="1"/>
  <c r="G127" i="1"/>
  <c r="D127" i="1"/>
  <c r="C127" i="1"/>
  <c r="H126" i="1"/>
  <c r="G126" i="1"/>
  <c r="D126" i="1"/>
  <c r="C126" i="1"/>
  <c r="D125" i="1"/>
  <c r="C125" i="1"/>
  <c r="H124" i="1"/>
  <c r="G124" i="1"/>
  <c r="D124" i="1"/>
  <c r="C124" i="1"/>
  <c r="H123" i="1"/>
  <c r="G123" i="1"/>
  <c r="D123" i="1"/>
  <c r="C123" i="1"/>
  <c r="D122" i="1"/>
  <c r="C122" i="1"/>
  <c r="H121" i="1"/>
  <c r="G121" i="1"/>
  <c r="D121" i="1"/>
  <c r="C121" i="1"/>
  <c r="H120" i="1"/>
  <c r="G120" i="1"/>
  <c r="D120" i="1"/>
  <c r="C120" i="1"/>
  <c r="D119" i="1"/>
  <c r="C119" i="1"/>
  <c r="H118" i="1"/>
  <c r="G118" i="1"/>
  <c r="D118" i="1"/>
  <c r="C118" i="1"/>
  <c r="D117" i="1"/>
  <c r="C117" i="1"/>
  <c r="H117" i="1" s="1"/>
  <c r="D116" i="1"/>
  <c r="C116" i="1"/>
  <c r="H115" i="1"/>
  <c r="G115" i="1"/>
  <c r="D115" i="1"/>
  <c r="C115" i="1"/>
  <c r="D114" i="1"/>
  <c r="H114" i="1" s="1"/>
  <c r="C114" i="1"/>
  <c r="D113" i="1"/>
  <c r="C113" i="1"/>
  <c r="G113" i="1" s="1"/>
  <c r="H112" i="1"/>
  <c r="G112" i="1"/>
  <c r="D112" i="1"/>
  <c r="C112" i="1"/>
  <c r="D111" i="1"/>
  <c r="C111" i="1"/>
  <c r="D110" i="1"/>
  <c r="C110" i="1"/>
  <c r="H109" i="1"/>
  <c r="G109" i="1"/>
  <c r="D109" i="1"/>
  <c r="C109" i="1"/>
  <c r="D108" i="1"/>
  <c r="C108" i="1"/>
  <c r="H108" i="1" s="1"/>
  <c r="D107" i="1"/>
  <c r="C107" i="1"/>
  <c r="H107" i="1" s="1"/>
  <c r="H106" i="1"/>
  <c r="G106" i="1"/>
  <c r="D106" i="1"/>
  <c r="C106" i="1"/>
  <c r="D105" i="1"/>
  <c r="C105" i="1"/>
  <c r="H105" i="1" s="1"/>
  <c r="D104" i="1"/>
  <c r="C104" i="1"/>
  <c r="H104" i="1" s="1"/>
  <c r="D103"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D92" i="1"/>
  <c r="C92" i="1"/>
  <c r="H92" i="1" s="1"/>
  <c r="H91" i="1"/>
  <c r="G91" i="1"/>
  <c r="D91" i="1"/>
  <c r="C91" i="1"/>
  <c r="D90" i="1"/>
  <c r="C90" i="1"/>
  <c r="H90" i="1" s="1"/>
  <c r="D89" i="1"/>
  <c r="C89" i="1"/>
  <c r="H88" i="1"/>
  <c r="G88" i="1"/>
  <c r="D88" i="1"/>
  <c r="C88" i="1"/>
  <c r="C87" i="1"/>
  <c r="D86" i="1"/>
  <c r="C86" i="1"/>
  <c r="H86" i="1" s="1"/>
  <c r="H85" i="1"/>
  <c r="G85" i="1"/>
  <c r="D85" i="1"/>
  <c r="C85" i="1"/>
  <c r="D84" i="1"/>
  <c r="C84" i="1"/>
  <c r="H84" i="1" s="1"/>
  <c r="D83" i="1"/>
  <c r="C83" i="1"/>
  <c r="H83" i="1" s="1"/>
  <c r="D82" i="1"/>
  <c r="C82" i="1"/>
  <c r="D81" i="1"/>
  <c r="C81" i="1"/>
  <c r="H81" i="1" s="1"/>
  <c r="D80" i="1"/>
  <c r="C80" i="1"/>
  <c r="H80" i="1" s="1"/>
  <c r="D79" i="1"/>
  <c r="C79" i="1"/>
  <c r="H79" i="1" s="1"/>
  <c r="D77" i="1"/>
  <c r="C77" i="1"/>
  <c r="H77" i="1" s="1"/>
  <c r="H76" i="1"/>
  <c r="G76" i="1"/>
  <c r="D76" i="1"/>
  <c r="C76" i="1"/>
  <c r="D75" i="1"/>
  <c r="C75" i="1"/>
  <c r="H75" i="1" s="1"/>
  <c r="D74" i="1"/>
  <c r="C74" i="1"/>
  <c r="H74" i="1" s="1"/>
  <c r="H73" i="1"/>
  <c r="G73" i="1"/>
  <c r="D73" i="1"/>
  <c r="C73" i="1"/>
  <c r="D72" i="1"/>
  <c r="C72" i="1"/>
  <c r="H72" i="1" s="1"/>
  <c r="D71" i="1"/>
  <c r="C71" i="1"/>
  <c r="H71" i="1" s="1"/>
  <c r="D70" i="1"/>
  <c r="C70" i="1"/>
  <c r="H70" i="1" s="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D58" i="1"/>
  <c r="C58" i="1"/>
  <c r="D57" i="1"/>
  <c r="C57" i="1"/>
  <c r="H57" i="1" s="1"/>
  <c r="D56" i="1"/>
  <c r="C56" i="1"/>
  <c r="D55" i="1"/>
  <c r="C55" i="1"/>
  <c r="G55" i="1" s="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D45" i="1"/>
  <c r="C45" i="1"/>
  <c r="H45" i="1" s="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D28" i="1"/>
  <c r="H28" i="1" s="1"/>
  <c r="C28" i="1"/>
  <c r="D27" i="1"/>
  <c r="C27" i="1"/>
  <c r="D26" i="1"/>
  <c r="C26" i="1"/>
  <c r="H26" i="1" s="1"/>
  <c r="C25" i="1"/>
  <c r="D24" i="1"/>
  <c r="C24" i="1"/>
  <c r="H24" i="1" s="1"/>
  <c r="D23" i="1"/>
  <c r="C23" i="1"/>
  <c r="H23" i="1" s="1"/>
  <c r="H22" i="1"/>
  <c r="G22" i="1"/>
  <c r="D22" i="1"/>
  <c r="C22" i="1"/>
  <c r="D21" i="1"/>
  <c r="C21" i="1"/>
  <c r="H21" i="1" s="1"/>
  <c r="D20" i="1"/>
  <c r="C20" i="1"/>
  <c r="H20" i="1" s="1"/>
  <c r="G19" i="1"/>
  <c r="D19" i="1"/>
  <c r="C19" i="1"/>
  <c r="D18" i="1"/>
  <c r="C18" i="1"/>
  <c r="H18" i="1" s="1"/>
  <c r="D17" i="1"/>
  <c r="C17" i="1"/>
  <c r="G17" i="1" s="1"/>
  <c r="H16" i="1"/>
  <c r="G16" i="1"/>
  <c r="D16" i="1"/>
  <c r="C16" i="1"/>
  <c r="D15" i="1"/>
  <c r="C15" i="1"/>
  <c r="H15" i="1" s="1"/>
  <c r="D14" i="1"/>
  <c r="C14" i="1"/>
  <c r="G14" i="1" s="1"/>
  <c r="H13" i="1"/>
  <c r="G13" i="1"/>
  <c r="D13" i="1"/>
  <c r="C13" i="1"/>
  <c r="D12" i="1"/>
  <c r="C12" i="1"/>
  <c r="H12" i="1" s="1"/>
  <c r="D11" i="1"/>
  <c r="C11" i="1"/>
  <c r="G11" i="1" s="1"/>
  <c r="H10" i="1"/>
  <c r="G10" i="1"/>
  <c r="D10" i="1"/>
  <c r="C10" i="1"/>
  <c r="D9" i="1"/>
  <c r="C9" i="1"/>
  <c r="H9" i="1" s="1"/>
  <c r="D8" i="1"/>
  <c r="C8" i="1"/>
  <c r="G8" i="1" s="1"/>
  <c r="D7" i="1"/>
  <c r="H7" i="1" s="1"/>
  <c r="C7" i="1"/>
  <c r="D6" i="1"/>
  <c r="C6" i="1"/>
  <c r="D5" i="1"/>
  <c r="C5" i="1"/>
  <c r="C4" i="1"/>
  <c r="H30" i="3" l="1"/>
  <c r="C1453" i="1"/>
  <c r="D5" i="7"/>
  <c r="H29" i="3" s="1"/>
  <c r="G1467" i="1"/>
  <c r="E22" i="7"/>
  <c r="D1453" i="1" s="1"/>
  <c r="G1458" i="1"/>
  <c r="H1458" i="1"/>
  <c r="I1458" i="1" s="1"/>
  <c r="I30" i="3"/>
  <c r="G1456" i="1"/>
  <c r="H1456" i="1"/>
  <c r="G1439" i="1"/>
  <c r="C1437" i="1"/>
  <c r="C1438" i="1"/>
  <c r="H1438" i="1" s="1"/>
  <c r="H1439" i="1"/>
  <c r="H1409" i="1"/>
  <c r="H1403" i="1"/>
  <c r="C1383" i="1"/>
  <c r="G1383" i="1" s="1"/>
  <c r="H1383" i="1"/>
  <c r="C1376" i="1"/>
  <c r="G1376" i="1" s="1"/>
  <c r="H1378" i="1"/>
  <c r="H1376" i="1"/>
  <c r="C1369" i="1"/>
  <c r="G1369" i="1" s="1"/>
  <c r="H1370" i="1"/>
  <c r="C1348" i="1"/>
  <c r="G1348" i="1" s="1"/>
  <c r="H1334" i="1"/>
  <c r="H1330" i="1"/>
  <c r="H1322" i="1"/>
  <c r="H1324" i="1"/>
  <c r="G1307" i="1"/>
  <c r="G1309" i="1"/>
  <c r="G1303" i="1"/>
  <c r="G1301" i="1"/>
  <c r="H1416" i="1"/>
  <c r="D1408" i="1"/>
  <c r="I27" i="3"/>
  <c r="G1409" i="1"/>
  <c r="G1380" i="1"/>
  <c r="G1379" i="1"/>
  <c r="G1370" i="1"/>
  <c r="H1348" i="1"/>
  <c r="G1334" i="1"/>
  <c r="G1330" i="1"/>
  <c r="G1322" i="1"/>
  <c r="G1324" i="1"/>
  <c r="H1300" i="1"/>
  <c r="G1300" i="1"/>
  <c r="E5" i="6"/>
  <c r="H646" i="1"/>
  <c r="H816" i="1"/>
  <c r="H718" i="1"/>
  <c r="H662" i="1"/>
  <c r="H658" i="1"/>
  <c r="E25" i="9"/>
  <c r="B25" i="9" s="1"/>
  <c r="G653" i="1"/>
  <c r="G644" i="1"/>
  <c r="C645" i="1"/>
  <c r="G645" i="1" s="1"/>
  <c r="H641" i="1"/>
  <c r="H501" i="1"/>
  <c r="H397" i="1"/>
  <c r="G367" i="1"/>
  <c r="H364" i="1"/>
  <c r="G366" i="1"/>
  <c r="F364" i="4"/>
  <c r="G361" i="1"/>
  <c r="H307" i="1"/>
  <c r="H295" i="1"/>
  <c r="F643" i="4"/>
  <c r="C637" i="1"/>
  <c r="F417" i="4"/>
  <c r="D644" i="4"/>
  <c r="H411" i="1"/>
  <c r="E70" i="9"/>
  <c r="B70" i="9" s="1"/>
  <c r="H276" i="1"/>
  <c r="D263" i="4"/>
  <c r="H264" i="1"/>
  <c r="F226" i="9"/>
  <c r="B226" i="9" s="1"/>
  <c r="H255" i="1"/>
  <c r="E68" i="9"/>
  <c r="B68" i="9" s="1"/>
  <c r="H256" i="1"/>
  <c r="G234" i="1"/>
  <c r="D224" i="4"/>
  <c r="H207" i="1"/>
  <c r="C184" i="1"/>
  <c r="H184" i="1" s="1"/>
  <c r="G189" i="1"/>
  <c r="E46" i="9"/>
  <c r="B46" i="9" s="1"/>
  <c r="F222" i="9"/>
  <c r="E44" i="9"/>
  <c r="B44" i="9" s="1"/>
  <c r="F220" i="9"/>
  <c r="H181" i="1"/>
  <c r="G180" i="1"/>
  <c r="H174" i="1"/>
  <c r="H169" i="1"/>
  <c r="C165" i="1"/>
  <c r="D163" i="4"/>
  <c r="F163" i="4" s="1"/>
  <c r="G166" i="1"/>
  <c r="H165" i="1"/>
  <c r="C160" i="1"/>
  <c r="H160" i="1" s="1"/>
  <c r="G160" i="1"/>
  <c r="F164" i="4"/>
  <c r="H157" i="1"/>
  <c r="F159" i="4"/>
  <c r="F217" i="9"/>
  <c r="B217" i="9" s="1"/>
  <c r="H150" i="1"/>
  <c r="H135" i="1"/>
  <c r="G136" i="1"/>
  <c r="F140" i="4"/>
  <c r="H145" i="1"/>
  <c r="G117" i="1"/>
  <c r="D106" i="4"/>
  <c r="F106" i="4" s="1"/>
  <c r="H103" i="1"/>
  <c r="G103" i="1"/>
  <c r="F107" i="4"/>
  <c r="H82" i="1"/>
  <c r="G79" i="1"/>
  <c r="G70" i="1"/>
  <c r="H58" i="1"/>
  <c r="D50" i="4"/>
  <c r="H55" i="1"/>
  <c r="H19" i="1"/>
  <c r="D7" i="4"/>
  <c r="C3" i="1" s="1"/>
  <c r="E644" i="4"/>
  <c r="D638" i="1" s="1"/>
  <c r="G893" i="1"/>
  <c r="E110" i="9"/>
  <c r="B110" i="9" s="1"/>
  <c r="G816" i="1"/>
  <c r="E225" i="9"/>
  <c r="B225" i="9" s="1"/>
  <c r="F221" i="9"/>
  <c r="B221" i="9" s="1"/>
  <c r="G718" i="1"/>
  <c r="E43" i="9"/>
  <c r="B43" i="9" s="1"/>
  <c r="G662" i="1"/>
  <c r="G658" i="1"/>
  <c r="F214" i="9"/>
  <c r="B214" i="9" s="1"/>
  <c r="E24" i="9"/>
  <c r="B24" i="9" s="1"/>
  <c r="E21" i="9"/>
  <c r="B21" i="9" s="1"/>
  <c r="G646" i="1"/>
  <c r="E274" i="9"/>
  <c r="B274" i="9" s="1"/>
  <c r="G641" i="1"/>
  <c r="G631" i="1"/>
  <c r="E593" i="4"/>
  <c r="D587" i="1" s="1"/>
  <c r="G611" i="1"/>
  <c r="G502" i="1"/>
  <c r="G501" i="1"/>
  <c r="G406" i="1"/>
  <c r="G397" i="1"/>
  <c r="H388" i="1"/>
  <c r="G373" i="1"/>
  <c r="H370" i="1"/>
  <c r="E363" i="4"/>
  <c r="D358" i="1" s="1"/>
  <c r="G364" i="1"/>
  <c r="G363" i="1"/>
  <c r="G307" i="1"/>
  <c r="E298" i="4"/>
  <c r="D293" i="1" s="1"/>
  <c r="D294" i="1"/>
  <c r="E273" i="9"/>
  <c r="B273" i="9" s="1"/>
  <c r="G411" i="1"/>
  <c r="E643" i="4"/>
  <c r="D637" i="1" s="1"/>
  <c r="H637" i="1" s="1"/>
  <c r="G412" i="1"/>
  <c r="G276" i="1"/>
  <c r="E263" i="4"/>
  <c r="D259" i="1" s="1"/>
  <c r="G264" i="1"/>
  <c r="G255" i="1"/>
  <c r="E67" i="9"/>
  <c r="B67" i="9" s="1"/>
  <c r="G256" i="1"/>
  <c r="E224" i="4"/>
  <c r="D220" i="1" s="1"/>
  <c r="G207" i="1"/>
  <c r="G186" i="1"/>
  <c r="B222" i="9"/>
  <c r="G184" i="1"/>
  <c r="G181" i="1"/>
  <c r="F219" i="9"/>
  <c r="B219" i="9" s="1"/>
  <c r="E42" i="9"/>
  <c r="B42" i="9" s="1"/>
  <c r="G174" i="1"/>
  <c r="G172" i="1"/>
  <c r="E163" i="4"/>
  <c r="D159" i="1" s="1"/>
  <c r="G165" i="1"/>
  <c r="G163" i="1"/>
  <c r="E40" i="9"/>
  <c r="B40" i="9" s="1"/>
  <c r="E152" i="4"/>
  <c r="G157" i="1"/>
  <c r="G150" i="1"/>
  <c r="D148" i="1"/>
  <c r="D149" i="1"/>
  <c r="G135" i="1"/>
  <c r="G145" i="1"/>
  <c r="H111" i="1"/>
  <c r="H110" i="1"/>
  <c r="H93" i="1"/>
  <c r="H87" i="1"/>
  <c r="H89" i="1"/>
  <c r="E82" i="4"/>
  <c r="D78" i="1" s="1"/>
  <c r="G82" i="1"/>
  <c r="G58" i="1"/>
  <c r="E27" i="9"/>
  <c r="B27" i="9" s="1"/>
  <c r="H56" i="1"/>
  <c r="E50" i="4"/>
  <c r="D46" i="1" s="1"/>
  <c r="G28" i="1"/>
  <c r="H25" i="1"/>
  <c r="G25" i="1"/>
  <c r="H27" i="1"/>
  <c r="E7" i="4"/>
  <c r="D3" i="1" s="1"/>
  <c r="G7" i="1"/>
  <c r="D4" i="1"/>
  <c r="H4" i="1" s="1"/>
  <c r="H6" i="1"/>
  <c r="G5" i="1"/>
  <c r="G1578" i="1"/>
  <c r="I36" i="3"/>
  <c r="H1576" i="1"/>
  <c r="G1576" i="1"/>
  <c r="H1511" i="1"/>
  <c r="G1511" i="1"/>
  <c r="G1515" i="1"/>
  <c r="D24" i="8"/>
  <c r="C1499" i="1" s="1"/>
  <c r="H1499" i="1" s="1"/>
  <c r="G1510" i="1"/>
  <c r="H1504" i="1"/>
  <c r="G1501" i="1"/>
  <c r="G1502" i="1"/>
  <c r="G1497" i="1"/>
  <c r="G1493" i="1"/>
  <c r="G1491" i="1"/>
  <c r="G1489" i="1"/>
  <c r="G1486" i="1"/>
  <c r="D6" i="8"/>
  <c r="D42" i="8" s="1"/>
  <c r="G1485" i="1"/>
  <c r="H1483" i="1"/>
  <c r="G1483" i="1"/>
  <c r="G1484" i="1"/>
  <c r="G1480" i="1"/>
  <c r="G1273" i="1"/>
  <c r="G1247" i="1"/>
  <c r="F259" i="5"/>
  <c r="H1237" i="1"/>
  <c r="H1241" i="1"/>
  <c r="G1241" i="1"/>
  <c r="G1240" i="1"/>
  <c r="E292" i="9"/>
  <c r="B292" i="9" s="1"/>
  <c r="G1264" i="1"/>
  <c r="H1243" i="1"/>
  <c r="G1243" i="1"/>
  <c r="G1219" i="1"/>
  <c r="H1226" i="1"/>
  <c r="G1223" i="1"/>
  <c r="F246" i="5"/>
  <c r="G1226" i="1"/>
  <c r="F250" i="5"/>
  <c r="H1232" i="1"/>
  <c r="G1225" i="1"/>
  <c r="D245" i="5"/>
  <c r="H1223" i="1"/>
  <c r="H1219" i="1"/>
  <c r="G1216" i="1"/>
  <c r="G1217" i="1"/>
  <c r="C1211" i="1"/>
  <c r="H1211" i="1" s="1"/>
  <c r="G1211" i="1"/>
  <c r="H1183" i="1"/>
  <c r="E290" i="9"/>
  <c r="B290" i="9" s="1"/>
  <c r="H1166" i="1"/>
  <c r="G289" i="9"/>
  <c r="E289" i="9" s="1"/>
  <c r="B289" i="9" s="1"/>
  <c r="C1154" i="1"/>
  <c r="F180" i="5"/>
  <c r="G1160" i="1"/>
  <c r="H1161" i="1"/>
  <c r="G1157" i="1"/>
  <c r="G1156" i="1"/>
  <c r="D176" i="5"/>
  <c r="H22" i="3" s="1"/>
  <c r="F177" i="5"/>
  <c r="H1149" i="1"/>
  <c r="H1148" i="1"/>
  <c r="C1142" i="1"/>
  <c r="H1143" i="1"/>
  <c r="H1141" i="1"/>
  <c r="H1137" i="1"/>
  <c r="G1136" i="1"/>
  <c r="H1130" i="1"/>
  <c r="H1112" i="1"/>
  <c r="G1113" i="1"/>
  <c r="H1060" i="1"/>
  <c r="H1056" i="1"/>
  <c r="D69" i="5"/>
  <c r="C1047" i="1" s="1"/>
  <c r="H1050" i="1"/>
  <c r="H1028" i="1"/>
  <c r="D12" i="5"/>
  <c r="D7" i="5" s="1"/>
  <c r="C997" i="1"/>
  <c r="H997" i="1" s="1"/>
  <c r="H998" i="1"/>
  <c r="F13" i="5"/>
  <c r="H992" i="1"/>
  <c r="H986" i="1"/>
  <c r="G986" i="1"/>
  <c r="G1137" i="1"/>
  <c r="G1232" i="1"/>
  <c r="E245" i="5"/>
  <c r="D1222" i="1" s="1"/>
  <c r="E281" i="9"/>
  <c r="B281" i="9" s="1"/>
  <c r="E279" i="9"/>
  <c r="B279" i="9" s="1"/>
  <c r="G1220" i="1"/>
  <c r="E238" i="5"/>
  <c r="D1215" i="1" s="1"/>
  <c r="H1215" i="1" s="1"/>
  <c r="G1183" i="1"/>
  <c r="D1184" i="1"/>
  <c r="G1166" i="1"/>
  <c r="H1155" i="1"/>
  <c r="E176" i="5"/>
  <c r="D1153" i="1" s="1"/>
  <c r="D1154" i="1"/>
  <c r="G1148" i="1"/>
  <c r="G1149" i="1"/>
  <c r="E288" i="9"/>
  <c r="B288" i="9" s="1"/>
  <c r="G1143" i="1"/>
  <c r="G1140" i="1"/>
  <c r="G1131" i="1"/>
  <c r="D1127" i="1"/>
  <c r="G1130" i="1"/>
  <c r="E146" i="5"/>
  <c r="D1124" i="1" s="1"/>
  <c r="G1117" i="1"/>
  <c r="G1112" i="1"/>
  <c r="G1056" i="1"/>
  <c r="G1050" i="1"/>
  <c r="H1034" i="1"/>
  <c r="G1034" i="1"/>
  <c r="G1028" i="1"/>
  <c r="H1027" i="1"/>
  <c r="H1007" i="1"/>
  <c r="G1007" i="1"/>
  <c r="H1006" i="1"/>
  <c r="G1004" i="1"/>
  <c r="H1003" i="1"/>
  <c r="H1000" i="1"/>
  <c r="E12" i="5"/>
  <c r="D990" i="1" s="1"/>
  <c r="G995" i="1"/>
  <c r="H991" i="1"/>
  <c r="G992" i="1"/>
  <c r="E26" i="9"/>
  <c r="B26" i="9" s="1"/>
  <c r="F216" i="9"/>
  <c r="B216" i="9" s="1"/>
  <c r="E284" i="9"/>
  <c r="B284" i="9" s="1"/>
  <c r="H170" i="1"/>
  <c r="G170" i="1"/>
  <c r="H488" i="1"/>
  <c r="G488" i="1"/>
  <c r="H551" i="1"/>
  <c r="G551" i="1"/>
  <c r="H338" i="1"/>
  <c r="G338" i="1"/>
  <c r="H440" i="1"/>
  <c r="G440" i="1"/>
  <c r="H678" i="1"/>
  <c r="G678" i="1"/>
  <c r="H930" i="1"/>
  <c r="G930" i="1"/>
  <c r="H939" i="1"/>
  <c r="G939" i="1"/>
  <c r="H966" i="1"/>
  <c r="G966" i="1"/>
  <c r="H185" i="1"/>
  <c r="G185" i="1"/>
  <c r="H503" i="1"/>
  <c r="G503" i="1"/>
  <c r="G619" i="1"/>
  <c r="H619" i="1"/>
  <c r="H762" i="1"/>
  <c r="G762" i="1"/>
  <c r="H1008" i="1"/>
  <c r="G1008" i="1"/>
  <c r="J1445" i="1"/>
  <c r="H1445" i="1"/>
  <c r="H131" i="1"/>
  <c r="G131" i="1"/>
  <c r="H200" i="1"/>
  <c r="G200" i="1"/>
  <c r="H218" i="1"/>
  <c r="G218" i="1"/>
  <c r="H236" i="1"/>
  <c r="G236" i="1"/>
  <c r="H254" i="1"/>
  <c r="G254" i="1"/>
  <c r="H272" i="1"/>
  <c r="G272" i="1"/>
  <c r="H317" i="1"/>
  <c r="G317" i="1"/>
  <c r="H335" i="1"/>
  <c r="G335" i="1"/>
  <c r="H347" i="1"/>
  <c r="G347" i="1"/>
  <c r="H362" i="1"/>
  <c r="G362" i="1"/>
  <c r="H380" i="1"/>
  <c r="G380" i="1"/>
  <c r="H395" i="1"/>
  <c r="G395" i="1"/>
  <c r="H419" i="1"/>
  <c r="G419" i="1"/>
  <c r="H437" i="1"/>
  <c r="G437" i="1"/>
  <c r="G586" i="1"/>
  <c r="H586" i="1"/>
  <c r="G615" i="1"/>
  <c r="H615" i="1"/>
  <c r="H666" i="1"/>
  <c r="G666" i="1"/>
  <c r="G679" i="1"/>
  <c r="H679" i="1"/>
  <c r="H738" i="1"/>
  <c r="G738" i="1"/>
  <c r="H791" i="1"/>
  <c r="G791" i="1"/>
  <c r="H152" i="1"/>
  <c r="G152" i="1"/>
  <c r="H506" i="1"/>
  <c r="G506" i="1"/>
  <c r="H221" i="1"/>
  <c r="G221" i="1"/>
  <c r="H257" i="1"/>
  <c r="G257" i="1"/>
  <c r="H365" i="1"/>
  <c r="G365" i="1"/>
  <c r="H975" i="1"/>
  <c r="G975" i="1"/>
  <c r="H470" i="1"/>
  <c r="G470" i="1"/>
  <c r="H521" i="1"/>
  <c r="G521" i="1"/>
  <c r="H774" i="1"/>
  <c r="G774" i="1"/>
  <c r="H1017" i="1"/>
  <c r="G1017" i="1"/>
  <c r="G23" i="1"/>
  <c r="G29" i="1"/>
  <c r="G35" i="1"/>
  <c r="G41" i="1"/>
  <c r="G47" i="1"/>
  <c r="G50" i="1"/>
  <c r="G53" i="1"/>
  <c r="G59" i="1"/>
  <c r="G62" i="1"/>
  <c r="G65" i="1"/>
  <c r="G68" i="1"/>
  <c r="G71" i="1"/>
  <c r="G74" i="1"/>
  <c r="G77" i="1"/>
  <c r="G80" i="1"/>
  <c r="G86" i="1"/>
  <c r="G89" i="1"/>
  <c r="G92" i="1"/>
  <c r="G95" i="1"/>
  <c r="G98" i="1"/>
  <c r="G101" i="1"/>
  <c r="G104" i="1"/>
  <c r="G107" i="1"/>
  <c r="G110" i="1"/>
  <c r="H113" i="1"/>
  <c r="H164" i="1"/>
  <c r="G164" i="1"/>
  <c r="H182" i="1"/>
  <c r="G182" i="1"/>
  <c r="H299" i="1"/>
  <c r="G299" i="1"/>
  <c r="H467" i="1"/>
  <c r="G467" i="1"/>
  <c r="H482" i="1"/>
  <c r="G482" i="1"/>
  <c r="H500" i="1"/>
  <c r="G500" i="1"/>
  <c r="H518" i="1"/>
  <c r="G518" i="1"/>
  <c r="H527" i="1"/>
  <c r="G527" i="1"/>
  <c r="H545" i="1"/>
  <c r="G545" i="1"/>
  <c r="H563" i="1"/>
  <c r="G563" i="1"/>
  <c r="H582" i="1"/>
  <c r="H305" i="1"/>
  <c r="G305" i="1"/>
  <c r="H533" i="1"/>
  <c r="G533" i="1"/>
  <c r="H275" i="1"/>
  <c r="G275" i="1"/>
  <c r="H398" i="1"/>
  <c r="G398" i="1"/>
  <c r="H167" i="1"/>
  <c r="G167" i="1"/>
  <c r="H566" i="1"/>
  <c r="G566" i="1"/>
  <c r="H1038" i="1"/>
  <c r="G1038" i="1"/>
  <c r="G20" i="1"/>
  <c r="G26" i="1"/>
  <c r="G32" i="1"/>
  <c r="G38" i="1"/>
  <c r="G44" i="1"/>
  <c r="G56" i="1"/>
  <c r="G83" i="1"/>
  <c r="H5" i="1"/>
  <c r="H8" i="1"/>
  <c r="H11" i="1"/>
  <c r="H14" i="1"/>
  <c r="H17" i="1"/>
  <c r="H128" i="1"/>
  <c r="G128" i="1"/>
  <c r="H146" i="1"/>
  <c r="G146" i="1"/>
  <c r="H197" i="1"/>
  <c r="G197" i="1"/>
  <c r="H215" i="1"/>
  <c r="G215" i="1"/>
  <c r="H233" i="1"/>
  <c r="G233" i="1"/>
  <c r="H251" i="1"/>
  <c r="G251" i="1"/>
  <c r="H269" i="1"/>
  <c r="G269" i="1"/>
  <c r="H314" i="1"/>
  <c r="G314" i="1"/>
  <c r="H332" i="1"/>
  <c r="G332" i="1"/>
  <c r="H359" i="1"/>
  <c r="G359" i="1"/>
  <c r="H377" i="1"/>
  <c r="G377" i="1"/>
  <c r="H392" i="1"/>
  <c r="G392" i="1"/>
  <c r="H416" i="1"/>
  <c r="G416" i="1"/>
  <c r="H434" i="1"/>
  <c r="G434" i="1"/>
  <c r="H452" i="1"/>
  <c r="G452" i="1"/>
  <c r="G579" i="1"/>
  <c r="H579" i="1"/>
  <c r="H654" i="1"/>
  <c r="G654" i="1"/>
  <c r="G667" i="1"/>
  <c r="H667" i="1"/>
  <c r="H726" i="1"/>
  <c r="G726" i="1"/>
  <c r="G739" i="1"/>
  <c r="H739" i="1"/>
  <c r="H569" i="1"/>
  <c r="G569" i="1"/>
  <c r="H413" i="1"/>
  <c r="G413" i="1"/>
  <c r="H799" i="1"/>
  <c r="G799" i="1"/>
  <c r="H999" i="1"/>
  <c r="G999" i="1"/>
  <c r="H161" i="1"/>
  <c r="G161" i="1"/>
  <c r="H179" i="1"/>
  <c r="G179" i="1"/>
  <c r="H296" i="1"/>
  <c r="G296" i="1"/>
  <c r="H464" i="1"/>
  <c r="G464" i="1"/>
  <c r="H479" i="1"/>
  <c r="G479" i="1"/>
  <c r="H497" i="1"/>
  <c r="G497" i="1"/>
  <c r="H515" i="1"/>
  <c r="G515" i="1"/>
  <c r="H524" i="1"/>
  <c r="G524" i="1"/>
  <c r="H542" i="1"/>
  <c r="G542" i="1"/>
  <c r="H560" i="1"/>
  <c r="G560" i="1"/>
  <c r="H302" i="1"/>
  <c r="G302" i="1"/>
  <c r="H530" i="1"/>
  <c r="G530" i="1"/>
  <c r="G114" i="1"/>
  <c r="H125" i="1"/>
  <c r="G125" i="1"/>
  <c r="H143" i="1"/>
  <c r="G143" i="1"/>
  <c r="H194" i="1"/>
  <c r="G194" i="1"/>
  <c r="H212" i="1"/>
  <c r="G212" i="1"/>
  <c r="H230" i="1"/>
  <c r="G230" i="1"/>
  <c r="H266" i="1"/>
  <c r="G266" i="1"/>
  <c r="H284" i="1"/>
  <c r="G284" i="1"/>
  <c r="H311" i="1"/>
  <c r="G311" i="1"/>
  <c r="H329" i="1"/>
  <c r="G329" i="1"/>
  <c r="H374" i="1"/>
  <c r="G374" i="1"/>
  <c r="H431" i="1"/>
  <c r="G431" i="1"/>
  <c r="H449" i="1"/>
  <c r="G449" i="1"/>
  <c r="H642" i="1"/>
  <c r="G642" i="1"/>
  <c r="G655" i="1"/>
  <c r="H655" i="1"/>
  <c r="H714" i="1"/>
  <c r="G714" i="1"/>
  <c r="G727" i="1"/>
  <c r="H727" i="1"/>
  <c r="H948" i="1"/>
  <c r="G948" i="1"/>
  <c r="H548" i="1"/>
  <c r="G548"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H158" i="1"/>
  <c r="G158" i="1"/>
  <c r="H176" i="1"/>
  <c r="G176" i="1"/>
  <c r="H461" i="1"/>
  <c r="G461" i="1"/>
  <c r="H494" i="1"/>
  <c r="G494" i="1"/>
  <c r="H512" i="1"/>
  <c r="G512" i="1"/>
  <c r="H539" i="1"/>
  <c r="G539" i="1"/>
  <c r="H557" i="1"/>
  <c r="G557" i="1"/>
  <c r="G601" i="1"/>
  <c r="H601" i="1"/>
  <c r="H188" i="1"/>
  <c r="G188" i="1"/>
  <c r="H455" i="1"/>
  <c r="G455" i="1"/>
  <c r="H422" i="1"/>
  <c r="G422" i="1"/>
  <c r="G691" i="1"/>
  <c r="H691" i="1"/>
  <c r="H921" i="1"/>
  <c r="G921" i="1"/>
  <c r="H957" i="1"/>
  <c r="G957" i="1"/>
  <c r="H149" i="1"/>
  <c r="G149" i="1"/>
  <c r="H750" i="1"/>
  <c r="G750" i="1"/>
  <c r="H786" i="1"/>
  <c r="G786" i="1"/>
  <c r="H1026" i="1"/>
  <c r="G1026" i="1"/>
  <c r="H122" i="1"/>
  <c r="G122" i="1"/>
  <c r="H140" i="1"/>
  <c r="G140" i="1"/>
  <c r="H209" i="1"/>
  <c r="G209" i="1"/>
  <c r="H227" i="1"/>
  <c r="G227" i="1"/>
  <c r="H245" i="1"/>
  <c r="G245" i="1"/>
  <c r="H263" i="1"/>
  <c r="G263" i="1"/>
  <c r="H281" i="1"/>
  <c r="G281" i="1"/>
  <c r="H308" i="1"/>
  <c r="G308" i="1"/>
  <c r="H326" i="1"/>
  <c r="G326" i="1"/>
  <c r="H344" i="1"/>
  <c r="G344" i="1"/>
  <c r="H356" i="1"/>
  <c r="G356" i="1"/>
  <c r="H371" i="1"/>
  <c r="G371" i="1"/>
  <c r="H389" i="1"/>
  <c r="G389" i="1"/>
  <c r="H428" i="1"/>
  <c r="G428" i="1"/>
  <c r="H446" i="1"/>
  <c r="G446" i="1"/>
  <c r="G597" i="1"/>
  <c r="H597" i="1"/>
  <c r="G643" i="1"/>
  <c r="H643" i="1"/>
  <c r="H702" i="1"/>
  <c r="G702" i="1"/>
  <c r="G715" i="1"/>
  <c r="H715" i="1"/>
  <c r="H473" i="1"/>
  <c r="G473" i="1"/>
  <c r="H116" i="1"/>
  <c r="G116" i="1"/>
  <c r="H134" i="1"/>
  <c r="G134" i="1"/>
  <c r="H203" i="1"/>
  <c r="G203" i="1"/>
  <c r="H239" i="1"/>
  <c r="G239" i="1"/>
  <c r="H350" i="1"/>
  <c r="G350" i="1"/>
  <c r="H485" i="1"/>
  <c r="G485" i="1"/>
  <c r="H155" i="1"/>
  <c r="G155" i="1"/>
  <c r="H173" i="1"/>
  <c r="G173" i="1"/>
  <c r="H191" i="1"/>
  <c r="G191" i="1"/>
  <c r="H458" i="1"/>
  <c r="G458" i="1"/>
  <c r="H476" i="1"/>
  <c r="G476" i="1"/>
  <c r="H491" i="1"/>
  <c r="G491" i="1"/>
  <c r="H536" i="1"/>
  <c r="G536" i="1"/>
  <c r="H554" i="1"/>
  <c r="G554" i="1"/>
  <c r="H572" i="1"/>
  <c r="G572" i="1"/>
  <c r="H320" i="1"/>
  <c r="G320" i="1"/>
  <c r="H383" i="1"/>
  <c r="G383" i="1"/>
  <c r="H404" i="1"/>
  <c r="G404" i="1"/>
  <c r="H819" i="1"/>
  <c r="G819" i="1"/>
  <c r="H119" i="1"/>
  <c r="G119" i="1"/>
  <c r="H137" i="1"/>
  <c r="G137" i="1"/>
  <c r="H206" i="1"/>
  <c r="G206" i="1"/>
  <c r="H224" i="1"/>
  <c r="G224" i="1"/>
  <c r="H242" i="1"/>
  <c r="G242" i="1"/>
  <c r="H260" i="1"/>
  <c r="G260" i="1"/>
  <c r="H278" i="1"/>
  <c r="G278" i="1"/>
  <c r="H290" i="1"/>
  <c r="G290" i="1"/>
  <c r="H323" i="1"/>
  <c r="G323" i="1"/>
  <c r="H341" i="1"/>
  <c r="G341" i="1"/>
  <c r="H353" i="1"/>
  <c r="G353" i="1"/>
  <c r="H368" i="1"/>
  <c r="G368" i="1"/>
  <c r="H386" i="1"/>
  <c r="G386" i="1"/>
  <c r="H401" i="1"/>
  <c r="G401" i="1"/>
  <c r="H425" i="1"/>
  <c r="G425" i="1"/>
  <c r="H443" i="1"/>
  <c r="G443" i="1"/>
  <c r="G622" i="1"/>
  <c r="H690" i="1"/>
  <c r="G690" i="1"/>
  <c r="G703" i="1"/>
  <c r="H703" i="1"/>
  <c r="G583" i="1"/>
  <c r="G594" i="1"/>
  <c r="G612" i="1"/>
  <c r="H651" i="1"/>
  <c r="G651" i="1"/>
  <c r="H663" i="1"/>
  <c r="G663" i="1"/>
  <c r="H675" i="1"/>
  <c r="G675" i="1"/>
  <c r="H687" i="1"/>
  <c r="G687" i="1"/>
  <c r="H699" i="1"/>
  <c r="G699" i="1"/>
  <c r="H711" i="1"/>
  <c r="G711" i="1"/>
  <c r="H723" i="1"/>
  <c r="G723" i="1"/>
  <c r="H735" i="1"/>
  <c r="G735" i="1"/>
  <c r="H747" i="1"/>
  <c r="G747" i="1"/>
  <c r="H759" i="1"/>
  <c r="G759" i="1"/>
  <c r="H771" i="1"/>
  <c r="G771" i="1"/>
  <c r="H783" i="1"/>
  <c r="G783" i="1"/>
  <c r="H810" i="1"/>
  <c r="G810" i="1"/>
  <c r="H820" i="1"/>
  <c r="G820" i="1"/>
  <c r="G576" i="1"/>
  <c r="G598" i="1"/>
  <c r="G616" i="1"/>
  <c r="G792" i="1"/>
  <c r="H801" i="1"/>
  <c r="G801" i="1"/>
  <c r="H821" i="1"/>
  <c r="G821" i="1"/>
  <c r="H576" i="1"/>
  <c r="G595" i="1"/>
  <c r="H598" i="1"/>
  <c r="G613" i="1"/>
  <c r="H616" i="1"/>
  <c r="H631" i="1"/>
  <c r="H648" i="1"/>
  <c r="G648" i="1"/>
  <c r="H660" i="1"/>
  <c r="G660" i="1"/>
  <c r="H672" i="1"/>
  <c r="G672" i="1"/>
  <c r="H684" i="1"/>
  <c r="G684" i="1"/>
  <c r="H696" i="1"/>
  <c r="G696" i="1"/>
  <c r="H708" i="1"/>
  <c r="G708" i="1"/>
  <c r="H720" i="1"/>
  <c r="G720" i="1"/>
  <c r="H732" i="1"/>
  <c r="G732" i="1"/>
  <c r="H744" i="1"/>
  <c r="G744" i="1"/>
  <c r="H756" i="1"/>
  <c r="G756" i="1"/>
  <c r="H768" i="1"/>
  <c r="G768" i="1"/>
  <c r="H780" i="1"/>
  <c r="G780" i="1"/>
  <c r="H802" i="1"/>
  <c r="G802" i="1"/>
  <c r="H812" i="1"/>
  <c r="G812" i="1"/>
  <c r="H1230" i="1"/>
  <c r="G1230" i="1"/>
  <c r="H1179" i="1"/>
  <c r="G1179" i="1"/>
  <c r="H1197" i="1"/>
  <c r="G1197" i="1"/>
  <c r="H577" i="1"/>
  <c r="H588" i="1"/>
  <c r="H606" i="1"/>
  <c r="H624" i="1"/>
  <c r="H657" i="1"/>
  <c r="G657" i="1"/>
  <c r="H669" i="1"/>
  <c r="G669" i="1"/>
  <c r="H681" i="1"/>
  <c r="G681" i="1"/>
  <c r="H693" i="1"/>
  <c r="G693" i="1"/>
  <c r="H705" i="1"/>
  <c r="G705" i="1"/>
  <c r="H717" i="1"/>
  <c r="G717" i="1"/>
  <c r="H729" i="1"/>
  <c r="G729" i="1"/>
  <c r="H741" i="1"/>
  <c r="G741" i="1"/>
  <c r="H753" i="1"/>
  <c r="G753" i="1"/>
  <c r="H765" i="1"/>
  <c r="G765" i="1"/>
  <c r="H777" i="1"/>
  <c r="G777" i="1"/>
  <c r="H789" i="1"/>
  <c r="G789" i="1"/>
  <c r="H803" i="1"/>
  <c r="G803" i="1"/>
  <c r="H808" i="1"/>
  <c r="G808" i="1"/>
  <c r="H817" i="1"/>
  <c r="G817" i="1"/>
  <c r="G585" i="1"/>
  <c r="G589" i="1"/>
  <c r="H592" i="1"/>
  <c r="G607" i="1"/>
  <c r="H610" i="1"/>
  <c r="G625" i="1"/>
  <c r="H628" i="1"/>
  <c r="H649" i="1"/>
  <c r="H661" i="1"/>
  <c r="H673" i="1"/>
  <c r="H685" i="1"/>
  <c r="H697" i="1"/>
  <c r="H709" i="1"/>
  <c r="H721" i="1"/>
  <c r="H733" i="1"/>
  <c r="G600" i="1"/>
  <c r="G618" i="1"/>
  <c r="H832" i="1"/>
  <c r="G832" i="1"/>
  <c r="H844" i="1"/>
  <c r="G844" i="1"/>
  <c r="H856" i="1"/>
  <c r="G856" i="1"/>
  <c r="H868" i="1"/>
  <c r="G868" i="1"/>
  <c r="H880" i="1"/>
  <c r="G880" i="1"/>
  <c r="H892" i="1"/>
  <c r="G892" i="1"/>
  <c r="H904" i="1"/>
  <c r="G904" i="1"/>
  <c r="H1041" i="1"/>
  <c r="G1041" i="1"/>
  <c r="G796" i="1"/>
  <c r="H829" i="1"/>
  <c r="G829" i="1"/>
  <c r="H841" i="1"/>
  <c r="G841" i="1"/>
  <c r="H853" i="1"/>
  <c r="G853" i="1"/>
  <c r="H865" i="1"/>
  <c r="G865" i="1"/>
  <c r="H877" i="1"/>
  <c r="G877" i="1"/>
  <c r="H889" i="1"/>
  <c r="G889" i="1"/>
  <c r="H901" i="1"/>
  <c r="G901" i="1"/>
  <c r="H913" i="1"/>
  <c r="G913" i="1"/>
  <c r="H922" i="1"/>
  <c r="G922" i="1"/>
  <c r="H931" i="1"/>
  <c r="G931" i="1"/>
  <c r="H940" i="1"/>
  <c r="H949" i="1"/>
  <c r="H958" i="1"/>
  <c r="H967" i="1"/>
  <c r="H976" i="1"/>
  <c r="G793" i="1"/>
  <c r="H814" i="1"/>
  <c r="G814" i="1"/>
  <c r="H1035" i="1"/>
  <c r="G1035" i="1"/>
  <c r="H1176" i="1"/>
  <c r="G1176" i="1"/>
  <c r="H1194" i="1"/>
  <c r="G1194" i="1"/>
  <c r="H1212" i="1"/>
  <c r="G1212" i="1"/>
  <c r="H918" i="1"/>
  <c r="G918" i="1"/>
  <c r="H927" i="1"/>
  <c r="G927" i="1"/>
  <c r="H936" i="1"/>
  <c r="G936" i="1"/>
  <c r="H945" i="1"/>
  <c r="G945" i="1"/>
  <c r="H954" i="1"/>
  <c r="G954" i="1"/>
  <c r="H963" i="1"/>
  <c r="G963" i="1"/>
  <c r="H972" i="1"/>
  <c r="G972" i="1"/>
  <c r="H981" i="1"/>
  <c r="G981" i="1"/>
  <c r="H793" i="1"/>
  <c r="G800" i="1"/>
  <c r="G807" i="1"/>
  <c r="H811" i="1"/>
  <c r="G811" i="1"/>
  <c r="G818" i="1"/>
  <c r="H826" i="1"/>
  <c r="G826" i="1"/>
  <c r="H838" i="1"/>
  <c r="G838" i="1"/>
  <c r="H850" i="1"/>
  <c r="G850" i="1"/>
  <c r="H862" i="1"/>
  <c r="G862" i="1"/>
  <c r="H874" i="1"/>
  <c r="G874" i="1"/>
  <c r="H886" i="1"/>
  <c r="G886" i="1"/>
  <c r="H898" i="1"/>
  <c r="G898" i="1"/>
  <c r="H910" i="1"/>
  <c r="G910" i="1"/>
  <c r="H987" i="1"/>
  <c r="G987" i="1"/>
  <c r="H996" i="1"/>
  <c r="G996" i="1"/>
  <c r="H1005" i="1"/>
  <c r="G1005" i="1"/>
  <c r="H1014" i="1"/>
  <c r="G1014" i="1"/>
  <c r="H1023" i="1"/>
  <c r="G1023" i="1"/>
  <c r="H1032" i="1"/>
  <c r="G1032" i="1"/>
  <c r="I1478" i="1"/>
  <c r="H790" i="1"/>
  <c r="H919" i="1"/>
  <c r="G919" i="1"/>
  <c r="H928" i="1"/>
  <c r="G928" i="1"/>
  <c r="H937" i="1"/>
  <c r="G937" i="1"/>
  <c r="H946" i="1"/>
  <c r="H955" i="1"/>
  <c r="H964" i="1"/>
  <c r="H973" i="1"/>
  <c r="H982" i="1"/>
  <c r="H823" i="1"/>
  <c r="G823" i="1"/>
  <c r="H835" i="1"/>
  <c r="G835" i="1"/>
  <c r="H847" i="1"/>
  <c r="G847" i="1"/>
  <c r="H859" i="1"/>
  <c r="G859" i="1"/>
  <c r="H871" i="1"/>
  <c r="G871" i="1"/>
  <c r="H883" i="1"/>
  <c r="G883" i="1"/>
  <c r="H895" i="1"/>
  <c r="G895" i="1"/>
  <c r="H907" i="1"/>
  <c r="G907" i="1"/>
  <c r="H915" i="1"/>
  <c r="G915" i="1"/>
  <c r="H924" i="1"/>
  <c r="G924" i="1"/>
  <c r="H933" i="1"/>
  <c r="G933" i="1"/>
  <c r="H942" i="1"/>
  <c r="G942" i="1"/>
  <c r="H951" i="1"/>
  <c r="G951" i="1"/>
  <c r="H960" i="1"/>
  <c r="G960" i="1"/>
  <c r="H969" i="1"/>
  <c r="G969" i="1"/>
  <c r="H978" i="1"/>
  <c r="G978" i="1"/>
  <c r="H1335" i="1"/>
  <c r="G1335" i="1"/>
  <c r="H1353" i="1"/>
  <c r="G1353" i="1"/>
  <c r="H1371" i="1"/>
  <c r="G1371" i="1"/>
  <c r="G1388" i="1"/>
  <c r="H1388" i="1"/>
  <c r="H805" i="1"/>
  <c r="G805" i="1"/>
  <c r="G827" i="1"/>
  <c r="H993" i="1"/>
  <c r="G993" i="1"/>
  <c r="H1002" i="1"/>
  <c r="G1002" i="1"/>
  <c r="H1011" i="1"/>
  <c r="G1011" i="1"/>
  <c r="H1020" i="1"/>
  <c r="G1020" i="1"/>
  <c r="H1029" i="1"/>
  <c r="G1029" i="1"/>
  <c r="H1044" i="1"/>
  <c r="G1044" i="1"/>
  <c r="H916" i="1"/>
  <c r="G916" i="1"/>
  <c r="H925" i="1"/>
  <c r="G925" i="1"/>
  <c r="H934" i="1"/>
  <c r="G934" i="1"/>
  <c r="H943" i="1"/>
  <c r="H952" i="1"/>
  <c r="H961" i="1"/>
  <c r="H970" i="1"/>
  <c r="H979" i="1"/>
  <c r="H1245" i="1"/>
  <c r="G1245" i="1"/>
  <c r="H1263" i="1"/>
  <c r="G1263" i="1"/>
  <c r="H1281" i="1"/>
  <c r="G1281" i="1"/>
  <c r="H1317" i="1"/>
  <c r="G1317" i="1"/>
  <c r="H1332" i="1"/>
  <c r="G1332" i="1"/>
  <c r="H1350" i="1"/>
  <c r="G1350" i="1"/>
  <c r="H1368" i="1"/>
  <c r="G1368" i="1"/>
  <c r="H1412" i="1"/>
  <c r="H1227" i="1"/>
  <c r="G1227" i="1"/>
  <c r="H1242" i="1"/>
  <c r="G1242" i="1"/>
  <c r="H1260" i="1"/>
  <c r="G1260" i="1"/>
  <c r="H1278" i="1"/>
  <c r="G1278" i="1"/>
  <c r="H1296" i="1"/>
  <c r="G1296" i="1"/>
  <c r="H1314" i="1"/>
  <c r="G1314" i="1"/>
  <c r="H1384" i="1"/>
  <c r="G1384" i="1"/>
  <c r="H1404" i="1"/>
  <c r="G1404" i="1"/>
  <c r="I1448" i="1"/>
  <c r="I1464" i="1"/>
  <c r="H1173" i="1"/>
  <c r="G1173" i="1"/>
  <c r="H1191" i="1"/>
  <c r="G1191" i="1"/>
  <c r="H1209" i="1"/>
  <c r="G1209" i="1"/>
  <c r="H1347" i="1"/>
  <c r="G1347" i="1"/>
  <c r="H1365" i="1"/>
  <c r="G1365" i="1"/>
  <c r="D1047" i="1"/>
  <c r="E258" i="5"/>
  <c r="D1235" i="1" s="1"/>
  <c r="D1236" i="1"/>
  <c r="H1236" i="1" s="1"/>
  <c r="H1224" i="1"/>
  <c r="G1224" i="1"/>
  <c r="H1239" i="1"/>
  <c r="G1239" i="1"/>
  <c r="H1257" i="1"/>
  <c r="G1257" i="1"/>
  <c r="H1275" i="1"/>
  <c r="G1275" i="1"/>
  <c r="H1293" i="1"/>
  <c r="G1293" i="1"/>
  <c r="H1311" i="1"/>
  <c r="G1311" i="1"/>
  <c r="H1399" i="1"/>
  <c r="G1399" i="1"/>
  <c r="H1170" i="1"/>
  <c r="G1170" i="1"/>
  <c r="H1188" i="1"/>
  <c r="G1188" i="1"/>
  <c r="H1206" i="1"/>
  <c r="G1206" i="1"/>
  <c r="H1344" i="1"/>
  <c r="G1344" i="1"/>
  <c r="H1362" i="1"/>
  <c r="G1362" i="1"/>
  <c r="G1400" i="1"/>
  <c r="H1400" i="1"/>
  <c r="H1470" i="1"/>
  <c r="G1470" i="1"/>
  <c r="I1473" i="1"/>
  <c r="F550" i="4"/>
  <c r="D529" i="4"/>
  <c r="H1221" i="1"/>
  <c r="G1221" i="1"/>
  <c r="H1254" i="1"/>
  <c r="G1254" i="1"/>
  <c r="H1272" i="1"/>
  <c r="G1272" i="1"/>
  <c r="H1290" i="1"/>
  <c r="G1290" i="1"/>
  <c r="H1308" i="1"/>
  <c r="G1308" i="1"/>
  <c r="H1326" i="1"/>
  <c r="G1326" i="1"/>
  <c r="H1377" i="1"/>
  <c r="G1377" i="1"/>
  <c r="G1445" i="1"/>
  <c r="H1461" i="1"/>
  <c r="G1461" i="1"/>
  <c r="E420" i="4"/>
  <c r="D484" i="4"/>
  <c r="F485" i="4"/>
  <c r="G940" i="1"/>
  <c r="G943" i="1"/>
  <c r="G946" i="1"/>
  <c r="G949" i="1"/>
  <c r="G952" i="1"/>
  <c r="G955" i="1"/>
  <c r="G958" i="1"/>
  <c r="G961" i="1"/>
  <c r="G964" i="1"/>
  <c r="G967" i="1"/>
  <c r="G970" i="1"/>
  <c r="G973" i="1"/>
  <c r="G976" i="1"/>
  <c r="G979" i="1"/>
  <c r="G982" i="1"/>
  <c r="G988" i="1"/>
  <c r="G991" i="1"/>
  <c r="G994" i="1"/>
  <c r="G1000" i="1"/>
  <c r="G1003" i="1"/>
  <c r="G1006" i="1"/>
  <c r="G1009" i="1"/>
  <c r="G1012" i="1"/>
  <c r="G1015" i="1"/>
  <c r="G1018" i="1"/>
  <c r="G1021" i="1"/>
  <c r="G1024" i="1"/>
  <c r="G1027" i="1"/>
  <c r="G1030" i="1"/>
  <c r="H1185" i="1"/>
  <c r="G1185" i="1"/>
  <c r="H1203" i="1"/>
  <c r="G1203" i="1"/>
  <c r="G1236" i="1"/>
  <c r="H1341" i="1"/>
  <c r="G1341" i="1"/>
  <c r="H1359" i="1"/>
  <c r="G1359" i="1"/>
  <c r="J1455" i="1"/>
  <c r="H1455" i="1"/>
  <c r="G1455" i="1"/>
  <c r="I1455" i="1" s="1"/>
  <c r="G1167" i="1"/>
  <c r="H1218" i="1"/>
  <c r="G1218" i="1"/>
  <c r="H1251" i="1"/>
  <c r="G1251" i="1"/>
  <c r="H1269" i="1"/>
  <c r="G1269" i="1"/>
  <c r="H1287" i="1"/>
  <c r="G1287" i="1"/>
  <c r="H1305" i="1"/>
  <c r="G1305" i="1"/>
  <c r="H1323" i="1"/>
  <c r="G1323" i="1"/>
  <c r="H1392" i="1"/>
  <c r="G1392" i="1"/>
  <c r="G1155" i="1"/>
  <c r="G1158" i="1"/>
  <c r="G1161" i="1"/>
  <c r="G1164" i="1"/>
  <c r="H1182" i="1"/>
  <c r="G1182" i="1"/>
  <c r="H1200" i="1"/>
  <c r="G1200" i="1"/>
  <c r="H1338" i="1"/>
  <c r="G1338" i="1"/>
  <c r="H1356" i="1"/>
  <c r="G1356" i="1"/>
  <c r="H1374" i="1"/>
  <c r="G1374" i="1"/>
  <c r="H1420" i="1"/>
  <c r="G1420" i="1"/>
  <c r="H1425" i="1"/>
  <c r="G1425" i="1"/>
  <c r="H1233" i="1"/>
  <c r="G1233" i="1"/>
  <c r="H1248" i="1"/>
  <c r="G1248" i="1"/>
  <c r="H1266" i="1"/>
  <c r="G1266" i="1"/>
  <c r="H1284" i="1"/>
  <c r="G1284" i="1"/>
  <c r="H1302" i="1"/>
  <c r="G1302" i="1"/>
  <c r="H1320" i="1"/>
  <c r="G1320" i="1"/>
  <c r="H1387" i="1"/>
  <c r="G1387" i="1"/>
  <c r="J1467" i="1"/>
  <c r="H1396" i="1"/>
  <c r="G1396" i="1"/>
  <c r="H1429" i="1"/>
  <c r="J1474" i="1"/>
  <c r="H1474" i="1"/>
  <c r="I1474" i="1" s="1"/>
  <c r="J1442" i="1"/>
  <c r="G1442" i="1"/>
  <c r="I1442" i="1" s="1"/>
  <c r="I1471" i="1"/>
  <c r="F7" i="4"/>
  <c r="H1417" i="1"/>
  <c r="G1417" i="1"/>
  <c r="E106" i="4"/>
  <c r="D102" i="1" s="1"/>
  <c r="F238" i="5"/>
  <c r="H1385" i="1"/>
  <c r="G1389" i="1"/>
  <c r="H1393" i="1"/>
  <c r="G1393" i="1"/>
  <c r="H1397" i="1"/>
  <c r="G1401" i="1"/>
  <c r="H1405" i="1"/>
  <c r="G1405" i="1"/>
  <c r="H1426" i="1"/>
  <c r="H1442" i="1"/>
  <c r="J1459" i="1"/>
  <c r="H1459" i="1"/>
  <c r="J1478" i="1"/>
  <c r="D299" i="4"/>
  <c r="F300" i="4"/>
  <c r="D459" i="4"/>
  <c r="F463" i="4"/>
  <c r="G1378" i="1"/>
  <c r="H1430" i="1"/>
  <c r="G1434" i="1"/>
  <c r="I1456" i="1"/>
  <c r="J1472" i="1"/>
  <c r="H1472" i="1"/>
  <c r="G20" i="9"/>
  <c r="H20" i="9"/>
  <c r="H1414" i="1"/>
  <c r="G1414" i="1"/>
  <c r="I1459" i="1"/>
  <c r="H1390" i="1"/>
  <c r="G1390" i="1"/>
  <c r="H1402" i="1"/>
  <c r="G1402" i="1"/>
  <c r="J1440" i="1"/>
  <c r="G1440" i="1"/>
  <c r="J1450" i="1"/>
  <c r="H1469" i="1"/>
  <c r="I1472" i="1"/>
  <c r="D252" i="4"/>
  <c r="H1379" i="1"/>
  <c r="H1427" i="1"/>
  <c r="G1431" i="1"/>
  <c r="J1457" i="1"/>
  <c r="H1457" i="1"/>
  <c r="I1457" i="1" s="1"/>
  <c r="J1463" i="1"/>
  <c r="H1463" i="1"/>
  <c r="D82" i="4"/>
  <c r="H1411" i="1"/>
  <c r="G1411" i="1"/>
  <c r="H1415" i="1"/>
  <c r="H1440" i="1"/>
  <c r="J1444" i="1"/>
  <c r="G1444" i="1"/>
  <c r="I1444" i="1" s="1"/>
  <c r="G1454" i="1"/>
  <c r="I1460" i="1"/>
  <c r="G1463" i="1"/>
  <c r="F152" i="4"/>
  <c r="E528" i="4"/>
  <c r="J1439" i="1"/>
  <c r="J1441" i="1"/>
  <c r="J1443" i="1"/>
  <c r="F134" i="4"/>
  <c r="D196" i="4"/>
  <c r="F264" i="4"/>
  <c r="E6" i="7"/>
  <c r="B243" i="9"/>
  <c r="B254" i="9"/>
  <c r="B269" i="9"/>
  <c r="H1446" i="1"/>
  <c r="I1446" i="1" s="1"/>
  <c r="H1448" i="1"/>
  <c r="H1450" i="1"/>
  <c r="I1450" i="1" s="1"/>
  <c r="H1452" i="1"/>
  <c r="I1452" i="1" s="1"/>
  <c r="H1465" i="1"/>
  <c r="I1465" i="1" s="1"/>
  <c r="H1467" i="1"/>
  <c r="I1467" i="1" s="1"/>
  <c r="H1476" i="1"/>
  <c r="I1476" i="1" s="1"/>
  <c r="H1478" i="1"/>
  <c r="D363" i="4"/>
  <c r="B255" i="9"/>
  <c r="G1426" i="1"/>
  <c r="G1429" i="1"/>
  <c r="E515" i="4"/>
  <c r="D509" i="1" s="1"/>
  <c r="D5" i="6"/>
  <c r="F36" i="6"/>
  <c r="D35" i="6"/>
  <c r="D114" i="6"/>
  <c r="B230" i="9"/>
  <c r="B234" i="9"/>
  <c r="B252" i="9"/>
  <c r="D311" i="4"/>
  <c r="E35" i="6"/>
  <c r="B223" i="9"/>
  <c r="B245" i="9"/>
  <c r="F594" i="4"/>
  <c r="D593" i="4"/>
  <c r="G142" i="9"/>
  <c r="E142" i="9" s="1"/>
  <c r="B142" i="9" s="1"/>
  <c r="F603" i="4"/>
  <c r="E291" i="9"/>
  <c r="B291" i="9" s="1"/>
  <c r="B271" i="9"/>
  <c r="G1447" i="1"/>
  <c r="I1447" i="1" s="1"/>
  <c r="G1449" i="1"/>
  <c r="I1449" i="1" s="1"/>
  <c r="G1451" i="1"/>
  <c r="I1451" i="1" s="1"/>
  <c r="F8" i="5"/>
  <c r="E287" i="9"/>
  <c r="B287" i="9" s="1"/>
  <c r="D49" i="8"/>
  <c r="C1524" i="1" s="1"/>
  <c r="B220" i="9"/>
  <c r="B231" i="9"/>
  <c r="B235" i="9"/>
  <c r="F397" i="4"/>
  <c r="D396" i="4"/>
  <c r="D421" i="4"/>
  <c r="D351" i="4"/>
  <c r="F352" i="4"/>
  <c r="D580" i="4"/>
  <c r="F581" i="4"/>
  <c r="F130" i="6"/>
  <c r="D129" i="6"/>
  <c r="B232" i="9"/>
  <c r="D515" i="4"/>
  <c r="D87" i="5"/>
  <c r="F149" i="5"/>
  <c r="F115" i="6"/>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286" i="9"/>
  <c r="E286" i="9" s="1"/>
  <c r="B286" i="9" s="1"/>
  <c r="F79" i="5"/>
  <c r="F135" i="5"/>
  <c r="F206" i="5"/>
  <c r="D146" i="5"/>
  <c r="D68" i="5"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C1436" i="1" l="1"/>
  <c r="H1453" i="1"/>
  <c r="G1453" i="1"/>
  <c r="G1438" i="1"/>
  <c r="I1439" i="1"/>
  <c r="H1369" i="1"/>
  <c r="D1299" i="1"/>
  <c r="I24" i="3"/>
  <c r="H645" i="1"/>
  <c r="F644" i="4"/>
  <c r="C638" i="1"/>
  <c r="G638" i="1" s="1"/>
  <c r="F263" i="4"/>
  <c r="C259" i="1"/>
  <c r="H259" i="1" s="1"/>
  <c r="F224" i="4"/>
  <c r="C220" i="1"/>
  <c r="H220" i="1" s="1"/>
  <c r="C159" i="1"/>
  <c r="H159" i="1" s="1"/>
  <c r="C102" i="1"/>
  <c r="G102" i="1" s="1"/>
  <c r="F50" i="4"/>
  <c r="C46" i="1"/>
  <c r="H46" i="1" s="1"/>
  <c r="D6" i="4"/>
  <c r="C2" i="1" s="1"/>
  <c r="H3" i="1"/>
  <c r="E350" i="4"/>
  <c r="E407" i="4" s="1"/>
  <c r="D402" i="1" s="1"/>
  <c r="G637" i="1"/>
  <c r="G259" i="1"/>
  <c r="G220" i="1"/>
  <c r="E151" i="4"/>
  <c r="D147" i="1" s="1"/>
  <c r="H148" i="1"/>
  <c r="G148" i="1"/>
  <c r="E6" i="4"/>
  <c r="I16" i="3" s="1"/>
  <c r="G46" i="1"/>
  <c r="G3" i="1"/>
  <c r="G4" i="1"/>
  <c r="G1499" i="1"/>
  <c r="C1481" i="1"/>
  <c r="H1481" i="1" s="1"/>
  <c r="F245" i="5"/>
  <c r="C1222" i="1"/>
  <c r="H1222" i="1" s="1"/>
  <c r="D237" i="5"/>
  <c r="C1153" i="1"/>
  <c r="G1153" i="1" s="1"/>
  <c r="F176" i="5"/>
  <c r="H1142" i="1"/>
  <c r="G1142" i="1"/>
  <c r="F69" i="5"/>
  <c r="G997" i="1"/>
  <c r="F12" i="5"/>
  <c r="C990" i="1"/>
  <c r="H990" i="1" s="1"/>
  <c r="E68" i="5"/>
  <c r="D1046" i="1" s="1"/>
  <c r="E237" i="5"/>
  <c r="D1214" i="1" s="1"/>
  <c r="G1215" i="1"/>
  <c r="H1184" i="1"/>
  <c r="G1184" i="1"/>
  <c r="I22" i="3"/>
  <c r="G1154" i="1"/>
  <c r="H1154" i="1"/>
  <c r="H1127" i="1"/>
  <c r="G1127" i="1"/>
  <c r="E7" i="5"/>
  <c r="D985" i="1" s="1"/>
  <c r="I34" i="3"/>
  <c r="C1517" i="1"/>
  <c r="F484" i="4"/>
  <c r="C478" i="1"/>
  <c r="F252" i="4"/>
  <c r="C248" i="1"/>
  <c r="H1524" i="1"/>
  <c r="G1524" i="1"/>
  <c r="F299" i="4"/>
  <c r="D298" i="4"/>
  <c r="C294" i="1"/>
  <c r="F87" i="5"/>
  <c r="C1065" i="1"/>
  <c r="F68" i="5"/>
  <c r="H21" i="3"/>
  <c r="C1046" i="1"/>
  <c r="F593" i="4"/>
  <c r="C587" i="1"/>
  <c r="D350" i="4"/>
  <c r="F351" i="4"/>
  <c r="C346" i="1"/>
  <c r="D6" i="5"/>
  <c r="H20" i="3"/>
  <c r="F7" i="5"/>
  <c r="C985" i="1"/>
  <c r="F82" i="4"/>
  <c r="C78" i="1"/>
  <c r="E20" i="9"/>
  <c r="C1408" i="1"/>
  <c r="H27" i="3"/>
  <c r="F114" i="6"/>
  <c r="F196" i="4"/>
  <c r="C192" i="1"/>
  <c r="D141" i="6"/>
  <c r="G299" i="9" s="1"/>
  <c r="E299" i="9" s="1"/>
  <c r="F5" i="6"/>
  <c r="H24" i="3"/>
  <c r="C1299" i="1"/>
  <c r="F515" i="4"/>
  <c r="C509" i="1"/>
  <c r="I1440" i="1"/>
  <c r="E164" i="9"/>
  <c r="B164" i="9" s="1"/>
  <c r="F396" i="4"/>
  <c r="C391" i="1"/>
  <c r="I25" i="3"/>
  <c r="D1329" i="1"/>
  <c r="F311" i="4"/>
  <c r="C306" i="1"/>
  <c r="I1463" i="1"/>
  <c r="D528" i="4"/>
  <c r="F529" i="4"/>
  <c r="C523" i="1"/>
  <c r="H1235" i="1"/>
  <c r="G1235" i="1"/>
  <c r="H1047" i="1"/>
  <c r="G1047" i="1"/>
  <c r="F580" i="4"/>
  <c r="C574" i="1"/>
  <c r="F146" i="5"/>
  <c r="C1124" i="1"/>
  <c r="F363" i="4"/>
  <c r="C358" i="1"/>
  <c r="F35" i="6"/>
  <c r="H25" i="3"/>
  <c r="C1329" i="1"/>
  <c r="G1481" i="1"/>
  <c r="D151" i="4"/>
  <c r="D420" i="4"/>
  <c r="F421" i="4"/>
  <c r="C415" i="1"/>
  <c r="E636" i="4"/>
  <c r="D630" i="1" s="1"/>
  <c r="D522" i="1"/>
  <c r="F129" i="6"/>
  <c r="C1423" i="1"/>
  <c r="E5" i="7"/>
  <c r="D1437" i="1"/>
  <c r="F459" i="4"/>
  <c r="C453" i="1"/>
  <c r="E635" i="4"/>
  <c r="D629" i="1" s="1"/>
  <c r="D414" i="1"/>
  <c r="D43" i="8"/>
  <c r="E141" i="6"/>
  <c r="H638" i="1" l="1"/>
  <c r="G159" i="1"/>
  <c r="H102" i="1"/>
  <c r="D412" i="4"/>
  <c r="F412" i="4" s="1"/>
  <c r="F6" i="4"/>
  <c r="H16" i="3"/>
  <c r="E408" i="4"/>
  <c r="D403" i="1" s="1"/>
  <c r="D345" i="1"/>
  <c r="I17" i="3"/>
  <c r="E289" i="4"/>
  <c r="E413" i="4" s="1"/>
  <c r="E640" i="4" s="1"/>
  <c r="D2" i="1"/>
  <c r="H2" i="1" s="1"/>
  <c r="E412" i="4"/>
  <c r="G1222" i="1"/>
  <c r="F237" i="5"/>
  <c r="D175" i="5"/>
  <c r="G276" i="9" s="1"/>
  <c r="C1214" i="1"/>
  <c r="H1214" i="1" s="1"/>
  <c r="H23" i="3"/>
  <c r="H1153" i="1"/>
  <c r="G990" i="1"/>
  <c r="I21" i="3"/>
  <c r="I23" i="3"/>
  <c r="E175" i="5"/>
  <c r="D1152" i="1" s="1"/>
  <c r="I20" i="3"/>
  <c r="E6" i="5"/>
  <c r="B299" i="9"/>
  <c r="E298" i="9"/>
  <c r="H453" i="1"/>
  <c r="G453" i="1"/>
  <c r="G415" i="1"/>
  <c r="H415" i="1"/>
  <c r="G358" i="1"/>
  <c r="H358" i="1"/>
  <c r="F420" i="4"/>
  <c r="D635" i="4"/>
  <c r="C414" i="1"/>
  <c r="D636" i="4"/>
  <c r="F528" i="4"/>
  <c r="C522" i="1"/>
  <c r="G391" i="1"/>
  <c r="H391" i="1"/>
  <c r="H1046" i="1"/>
  <c r="G1046" i="1"/>
  <c r="F6" i="5"/>
  <c r="C984" i="1"/>
  <c r="G478" i="1"/>
  <c r="H478" i="1"/>
  <c r="G346" i="1"/>
  <c r="H346" i="1"/>
  <c r="H985" i="1"/>
  <c r="G985" i="1"/>
  <c r="G192" i="1"/>
  <c r="H192" i="1"/>
  <c r="H1437" i="1"/>
  <c r="G1437" i="1"/>
  <c r="H1329" i="1"/>
  <c r="G1329" i="1"/>
  <c r="H1408" i="1"/>
  <c r="G1408" i="1"/>
  <c r="H1517" i="1"/>
  <c r="G1517" i="1"/>
  <c r="G523" i="1"/>
  <c r="H523" i="1"/>
  <c r="H248" i="1"/>
  <c r="G248" i="1"/>
  <c r="F151" i="4"/>
  <c r="D289" i="4"/>
  <c r="H17" i="3"/>
  <c r="C147" i="1"/>
  <c r="I35" i="3"/>
  <c r="C1518" i="1"/>
  <c r="G294" i="9"/>
  <c r="E294" i="9" s="1"/>
  <c r="G574" i="1"/>
  <c r="H574" i="1"/>
  <c r="H509" i="1"/>
  <c r="G509" i="1"/>
  <c r="F350" i="4"/>
  <c r="D408" i="4"/>
  <c r="C345" i="1"/>
  <c r="H1065" i="1"/>
  <c r="G1065" i="1"/>
  <c r="H587" i="1"/>
  <c r="G587" i="1"/>
  <c r="G295" i="9"/>
  <c r="E295" i="9" s="1"/>
  <c r="B295" i="9" s="1"/>
  <c r="F141" i="6"/>
  <c r="C1435" i="1"/>
  <c r="H28" i="3"/>
  <c r="I28" i="3"/>
  <c r="D1435" i="1"/>
  <c r="H1124" i="1"/>
  <c r="G1124" i="1"/>
  <c r="H306" i="1"/>
  <c r="G306" i="1"/>
  <c r="H1299" i="1"/>
  <c r="G1299" i="1"/>
  <c r="H294" i="1"/>
  <c r="G294" i="1"/>
  <c r="K1432" i="9"/>
  <c r="H78" i="1"/>
  <c r="G78" i="1"/>
  <c r="I29" i="3"/>
  <c r="D1436" i="1"/>
  <c r="G297" i="9"/>
  <c r="E297" i="9" s="1"/>
  <c r="H1423" i="1"/>
  <c r="G1423" i="1"/>
  <c r="B20" i="9"/>
  <c r="E19" i="9"/>
  <c r="D407" i="4"/>
  <c r="F298" i="4"/>
  <c r="C293" i="1"/>
  <c r="H9" i="3" l="1"/>
  <c r="K3" i="9" s="1"/>
  <c r="D639" i="4"/>
  <c r="F639" i="4" s="1"/>
  <c r="C407" i="1"/>
  <c r="D285" i="1"/>
  <c r="E415" i="4"/>
  <c r="D410" i="1" s="1"/>
  <c r="E290" i="4"/>
  <c r="D286" i="1" s="1"/>
  <c r="D408" i="1"/>
  <c r="E291" i="4"/>
  <c r="D287" i="1" s="1"/>
  <c r="G2" i="1"/>
  <c r="D407" i="1"/>
  <c r="E414" i="4"/>
  <c r="D409" i="1" s="1"/>
  <c r="E639" i="4"/>
  <c r="E641" i="4" s="1"/>
  <c r="C1152" i="1"/>
  <c r="H1152" i="1" s="1"/>
  <c r="G1214" i="1"/>
  <c r="F175" i="5"/>
  <c r="H276" i="9"/>
  <c r="E276" i="9" s="1"/>
  <c r="G282" i="9"/>
  <c r="E282" i="9" s="1"/>
  <c r="B282" i="9" s="1"/>
  <c r="D984" i="1"/>
  <c r="G984" i="1" s="1"/>
  <c r="D634" i="1"/>
  <c r="H414" i="1"/>
  <c r="G414" i="1"/>
  <c r="E293" i="9"/>
  <c r="B294" i="9"/>
  <c r="F408" i="4"/>
  <c r="C403" i="1"/>
  <c r="H1518" i="1"/>
  <c r="G1518" i="1"/>
  <c r="H11" i="3"/>
  <c r="F635" i="4"/>
  <c r="C629" i="1"/>
  <c r="H1436" i="1"/>
  <c r="G1436" i="1"/>
  <c r="H522" i="1"/>
  <c r="G522" i="1"/>
  <c r="H1435" i="1"/>
  <c r="G1435" i="1"/>
  <c r="H147" i="1"/>
  <c r="G147" i="1"/>
  <c r="F636" i="4"/>
  <c r="C630" i="1"/>
  <c r="B297" i="9"/>
  <c r="E296" i="9"/>
  <c r="I10" i="3" s="1"/>
  <c r="F407" i="4"/>
  <c r="C402" i="1"/>
  <c r="G345" i="1"/>
  <c r="H345" i="1"/>
  <c r="D413" i="4"/>
  <c r="D291" i="4"/>
  <c r="F289" i="4"/>
  <c r="C285" i="1"/>
  <c r="D290" i="4"/>
  <c r="H293" i="1"/>
  <c r="G293" i="1"/>
  <c r="I9" i="3" l="1"/>
  <c r="C633" i="1"/>
  <c r="H407" i="1"/>
  <c r="D633" i="1"/>
  <c r="G407" i="1"/>
  <c r="E642" i="4"/>
  <c r="E646" i="4" s="1"/>
  <c r="G1152" i="1"/>
  <c r="H984" i="1"/>
  <c r="H8" i="3"/>
  <c r="M3" i="9" s="1"/>
  <c r="G403" i="1"/>
  <c r="H403" i="1"/>
  <c r="H402" i="1"/>
  <c r="G402" i="1"/>
  <c r="F290" i="4"/>
  <c r="C286" i="1"/>
  <c r="H285" i="1"/>
  <c r="G285" i="1"/>
  <c r="G630" i="1"/>
  <c r="H630" i="1"/>
  <c r="G629" i="1"/>
  <c r="H629" i="1"/>
  <c r="E275" i="9"/>
  <c r="B276" i="9"/>
  <c r="N3" i="9"/>
  <c r="I11" i="3"/>
  <c r="F291" i="4"/>
  <c r="C287" i="1"/>
  <c r="D635" i="1"/>
  <c r="D415" i="4"/>
  <c r="F413" i="4"/>
  <c r="D640" i="4"/>
  <c r="C408" i="1"/>
  <c r="D414" i="4"/>
  <c r="G633" i="1" l="1"/>
  <c r="E645" i="4"/>
  <c r="I18" i="3" s="1"/>
  <c r="H633" i="1"/>
  <c r="D636" i="1"/>
  <c r="I8" i="3"/>
  <c r="H287" i="1"/>
  <c r="G287" i="1"/>
  <c r="F414" i="4"/>
  <c r="C409" i="1"/>
  <c r="G286" i="1"/>
  <c r="H286" i="1"/>
  <c r="H408" i="1"/>
  <c r="G408" i="1"/>
  <c r="F640" i="4"/>
  <c r="D642" i="4"/>
  <c r="C634" i="1"/>
  <c r="D641" i="4"/>
  <c r="I19" i="3"/>
  <c r="D640" i="1"/>
  <c r="F415" i="4"/>
  <c r="C410" i="1"/>
  <c r="D639" i="1" l="1"/>
  <c r="F642" i="4"/>
  <c r="D646" i="4"/>
  <c r="C636" i="1"/>
  <c r="F641" i="4"/>
  <c r="D645" i="4"/>
  <c r="C635" i="1"/>
  <c r="H410" i="1"/>
  <c r="G410" i="1"/>
  <c r="G409" i="1"/>
  <c r="H409" i="1"/>
  <c r="G634" i="1"/>
  <c r="H634" i="1"/>
  <c r="F645" i="4" l="1"/>
  <c r="H18" i="3"/>
  <c r="C639" i="1"/>
  <c r="G636" i="1"/>
  <c r="H636" i="1"/>
  <c r="H635" i="1"/>
  <c r="G635" i="1"/>
  <c r="H7" i="3"/>
  <c r="F646" i="4"/>
  <c r="H19" i="3"/>
  <c r="C640" i="1"/>
  <c r="G640" i="1" l="1"/>
  <c r="H640" i="1"/>
  <c r="J3" i="9"/>
  <c r="I7" i="3"/>
  <c r="H639" i="1"/>
  <c r="G639" i="1"/>
  <c r="M272" i="9" l="1"/>
  <c r="L272" i="9"/>
  <c r="H18" i="9"/>
  <c r="G18" i="9"/>
  <c r="M15" i="9"/>
  <c r="J11" i="9"/>
  <c r="I7" i="9"/>
  <c r="K12" i="9"/>
  <c r="J10" i="9"/>
  <c r="K8" i="9"/>
  <c r="J7" i="9"/>
  <c r="G15" i="9"/>
  <c r="K5" i="9"/>
  <c r="I17" i="9"/>
  <c r="G16" i="9"/>
  <c r="K9" i="9"/>
  <c r="H15" i="9"/>
  <c r="L15" i="9"/>
  <c r="M16" i="9"/>
  <c r="K7" i="9"/>
  <c r="J6" i="9"/>
  <c r="G17" i="9"/>
  <c r="K10" i="9"/>
  <c r="J8" i="9"/>
  <c r="I11" i="9"/>
  <c r="I9" i="9"/>
  <c r="J9" i="9"/>
  <c r="J17" i="9"/>
  <c r="H16" i="9"/>
  <c r="I5" i="9"/>
  <c r="K6" i="9"/>
  <c r="I13" i="9"/>
  <c r="I6" i="9"/>
  <c r="K13" i="9"/>
  <c r="K11" i="9"/>
  <c r="L16" i="9"/>
  <c r="J12" i="9"/>
  <c r="J5" i="9"/>
  <c r="J13" i="9"/>
  <c r="I12" i="9"/>
  <c r="H17" i="9"/>
  <c r="I8" i="9"/>
  <c r="F272" i="9" l="1"/>
  <c r="B272" i="9" s="1"/>
  <c r="E18" i="9"/>
  <c r="B18" i="9" s="1"/>
  <c r="F16" i="9"/>
  <c r="E15" i="9"/>
  <c r="E17" i="9"/>
  <c r="B17" i="9" s="1"/>
  <c r="F15" i="9"/>
  <c r="E9" i="9"/>
  <c r="B9" i="9" s="1"/>
  <c r="E11" i="9"/>
  <c r="B11" i="9" s="1"/>
  <c r="E6" i="9"/>
  <c r="B6" i="9" s="1"/>
  <c r="E10" i="9"/>
  <c r="B10" i="9" s="1"/>
  <c r="E13" i="9"/>
  <c r="B13" i="9" s="1"/>
  <c r="E7" i="9"/>
  <c r="B7" i="9" s="1"/>
  <c r="E5" i="9"/>
  <c r="E12" i="9"/>
  <c r="B12" i="9" s="1"/>
  <c r="E8" i="9"/>
  <c r="B8" i="9" s="1"/>
  <c r="E16" i="9"/>
  <c r="F19" i="9" l="1"/>
  <c r="B16" i="9"/>
  <c r="B15" i="9"/>
  <c r="F14" i="9"/>
  <c r="E14" i="9"/>
  <c r="B5"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<sst xmlns="http://schemas.openxmlformats.org/spreadsheetml/2006/main" count="4313" uniqueCount="3394">
  <si>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</si>
  <si>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</si>
  <si>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</si>
  <si>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</si>
  <si>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</si>
  <si>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</si>
  <si>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</si>
  <si>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</si>
  <si>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</si>
  <si>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</si>
  <si>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</si>
  <si>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</si>
  <si>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</si>
  <si>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</si>
  <si>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</si>
  <si>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</si>
  <si>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</si>
  <si>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</si>
  <si>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</si>
  <si>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</si>
  <si>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</si>
  <si>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</si>
  <si>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</si>
  <si>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</si>
  <si>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</si>
  <si>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</si>
  <si>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</si>
  <si>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</si>
  <si>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</si>
  <si>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</si>
  <si>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</si>
  <si>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STARA GRADIŠKA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</si>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</sst>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6584530</v>
      </c>
      <c r="D2" s="6">
        <f>'PR-RAS'!E6</f>
        <v>6227592.0799999991</v>
      </c>
      <c r="E2" s="6">
        <v>0</v>
      </c>
      <c r="F2" s="6">
        <v>0</v>
      </c>
      <c r="G2" s="7">
        <f t="shared" ref="G2:G264" si="0">(B2/1000)*(C2*1+D2*2)</f>
        <v>19039.714159999996</v>
      </c>
      <c r="H2" s="7">
        <f t="shared" ref="H2:H264" si="1">ABS(C2-ROUND(C2,0))+ABS(D2-ROUND(D2,0))</f>
        <v>7.9999999143183231E-2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330829</v>
      </c>
      <c r="D3" s="1">
        <f>'PR-RAS'!E7</f>
        <v>604586.8899999999</v>
      </c>
      <c r="E3" s="1">
        <v>0</v>
      </c>
      <c r="F3" s="1">
        <v>0</v>
      </c>
      <c r="G3" s="2">
        <f t="shared" si="0"/>
        <v>3080.0055599999996</v>
      </c>
      <c r="H3" s="2">
        <f t="shared" si="1"/>
        <v>0.11000000010244548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301482</v>
      </c>
      <c r="D4" s="1">
        <f>'PR-RAS'!E8</f>
        <v>536587.79999999993</v>
      </c>
      <c r="E4" s="1">
        <v>0</v>
      </c>
      <c r="F4" s="1">
        <v>0</v>
      </c>
      <c r="G4" s="2">
        <f t="shared" si="0"/>
        <v>4123.9727999999996</v>
      </c>
      <c r="H4" s="2">
        <f t="shared" si="1"/>
        <v>0.20000000006984919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362502</v>
      </c>
      <c r="D5" s="1">
        <f>'PR-RAS'!E9</f>
        <v>415415.23</v>
      </c>
      <c r="E5" s="1">
        <v>0</v>
      </c>
      <c r="F5" s="1">
        <v>0</v>
      </c>
      <c r="G5" s="2">
        <f t="shared" si="0"/>
        <v>4773.3298400000003</v>
      </c>
      <c r="H5" s="2">
        <f t="shared" si="1"/>
        <v>0.22999999998137355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80509</v>
      </c>
      <c r="D6" s="1">
        <f>'PR-RAS'!E10</f>
        <v>75784.88</v>
      </c>
      <c r="E6" s="1">
        <v>0</v>
      </c>
      <c r="F6" s="1">
        <v>0</v>
      </c>
      <c r="G6" s="2">
        <f t="shared" si="0"/>
        <v>1160.3938000000001</v>
      </c>
      <c r="H6" s="2">
        <f t="shared" si="1"/>
        <v>0.11999999999534339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16351</v>
      </c>
      <c r="D7" s="1">
        <f>'PR-RAS'!E11</f>
        <v>32890.39</v>
      </c>
      <c r="E7" s="1">
        <v>0</v>
      </c>
      <c r="F7" s="1">
        <v>0</v>
      </c>
      <c r="G7" s="2">
        <f t="shared" si="0"/>
        <v>492.79068000000001</v>
      </c>
      <c r="H7" s="2">
        <f t="shared" si="1"/>
        <v>0.38999999999941792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3144</v>
      </c>
      <c r="D8" s="1">
        <f>'PR-RAS'!E12</f>
        <v>86823.08</v>
      </c>
      <c r="E8" s="1">
        <v>0</v>
      </c>
      <c r="F8" s="1">
        <v>0</v>
      </c>
      <c r="G8" s="2">
        <f t="shared" si="0"/>
        <v>1237.5311200000001</v>
      </c>
      <c r="H8" s="2">
        <f t="shared" si="1"/>
        <v>8.000000000174623E-2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14131</v>
      </c>
      <c r="D9" s="1">
        <f>'PR-RAS'!E13</f>
        <v>54825.32</v>
      </c>
      <c r="E9" s="1">
        <v>0</v>
      </c>
      <c r="F9" s="1">
        <v>0</v>
      </c>
      <c r="G9" s="2">
        <f t="shared" si="0"/>
        <v>990.25311999999997</v>
      </c>
      <c r="H9" s="2">
        <f t="shared" si="1"/>
        <v>0.31999999999970896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175155</v>
      </c>
      <c r="D11" s="1">
        <f>'PR-RAS'!E15</f>
        <v>129151.1</v>
      </c>
      <c r="E11" s="1">
        <v>0</v>
      </c>
      <c r="F11" s="1">
        <v>0</v>
      </c>
      <c r="G11" s="2">
        <f t="shared" si="0"/>
        <v>4334.5720000000001</v>
      </c>
      <c r="H11" s="2">
        <f t="shared" si="1"/>
        <v>0.10000000000582077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24190</v>
      </c>
      <c r="D19" s="1">
        <f>'PR-RAS'!E23</f>
        <v>54349.95</v>
      </c>
      <c r="E19" s="1">
        <v>0</v>
      </c>
      <c r="F19" s="1">
        <v>0</v>
      </c>
      <c r="G19" s="2">
        <f t="shared" si="0"/>
        <v>2392.0181999999995</v>
      </c>
      <c r="H19" s="2">
        <f t="shared" si="1"/>
        <v>5.0000000002910383E-2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24190</v>
      </c>
      <c r="D23" s="1">
        <f>'PR-RAS'!E27</f>
        <v>54349.95</v>
      </c>
      <c r="E23" s="1">
        <v>0</v>
      </c>
      <c r="F23" s="1">
        <v>0</v>
      </c>
      <c r="G23" s="2">
        <f t="shared" si="0"/>
        <v>2923.5777999999996</v>
      </c>
      <c r="H23" s="2">
        <f t="shared" si="1"/>
        <v>5.0000000002910383E-2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5157</v>
      </c>
      <c r="D25" s="1">
        <f>'PR-RAS'!E29</f>
        <v>13649.14</v>
      </c>
      <c r="E25" s="1">
        <v>0</v>
      </c>
      <c r="F25" s="1">
        <v>0</v>
      </c>
      <c r="G25" s="2">
        <f t="shared" si="0"/>
        <v>778.92671999999993</v>
      </c>
      <c r="H25" s="2">
        <f t="shared" si="1"/>
        <v>0.13999999999941792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4522</v>
      </c>
      <c r="D27" s="1">
        <f>'PR-RAS'!E31</f>
        <v>12182.16</v>
      </c>
      <c r="E27" s="1">
        <v>0</v>
      </c>
      <c r="F27" s="1">
        <v>0</v>
      </c>
      <c r="G27" s="2">
        <f t="shared" si="0"/>
        <v>751.04431999999997</v>
      </c>
      <c r="H27" s="2">
        <f t="shared" si="1"/>
        <v>0.15999999999985448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635</v>
      </c>
      <c r="D29" s="1">
        <f>'PR-RAS'!E33</f>
        <v>1466.98</v>
      </c>
      <c r="E29" s="1">
        <v>0</v>
      </c>
      <c r="F29" s="1">
        <v>0</v>
      </c>
      <c r="G29" s="2">
        <f t="shared" si="0"/>
        <v>99.930880000000002</v>
      </c>
      <c r="H29" s="2">
        <f t="shared" si="1"/>
        <v>1.999999999998181E-2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4988012</v>
      </c>
      <c r="D46" s="1">
        <f>'PR-RAS'!E50</f>
        <v>3005937.1399999997</v>
      </c>
      <c r="E46" s="1">
        <v>0</v>
      </c>
      <c r="F46" s="1">
        <v>0</v>
      </c>
      <c r="G46" s="2">
        <f t="shared" si="0"/>
        <v>494994.88259999995</v>
      </c>
      <c r="H46" s="2">
        <f t="shared" si="1"/>
        <v>0.13999999966472387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113355</v>
      </c>
      <c r="D50" s="1">
        <f>'PR-RAS'!E54</f>
        <v>0</v>
      </c>
      <c r="E50" s="1">
        <v>0</v>
      </c>
      <c r="F50" s="1">
        <v>0</v>
      </c>
      <c r="G50" s="2">
        <f t="shared" si="0"/>
        <v>5554.3950000000004</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113355</v>
      </c>
      <c r="D54" s="1">
        <f>'PR-RAS'!E58</f>
        <v>0</v>
      </c>
      <c r="E54" s="1">
        <v>0</v>
      </c>
      <c r="F54" s="1">
        <v>0</v>
      </c>
      <c r="G54" s="2">
        <f t="shared" si="0"/>
        <v>6007.8149999999996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2745246</v>
      </c>
      <c r="D55" s="1">
        <f>'PR-RAS'!E59</f>
        <v>2936565.86</v>
      </c>
      <c r="E55" s="1">
        <v>0</v>
      </c>
      <c r="F55" s="1">
        <v>0</v>
      </c>
      <c r="G55" s="2">
        <f t="shared" si="0"/>
        <v>465392.39687999996</v>
      </c>
      <c r="H55" s="2">
        <f t="shared" si="1"/>
        <v>0.14000000013038516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2243816</v>
      </c>
      <c r="D56" s="1">
        <f>'PR-RAS'!E60</f>
        <v>2286565.86</v>
      </c>
      <c r="E56" s="1">
        <v>0</v>
      </c>
      <c r="F56" s="1">
        <v>0</v>
      </c>
      <c r="G56" s="2">
        <f t="shared" si="0"/>
        <v>374932.12459999998</v>
      </c>
      <c r="H56" s="2">
        <f t="shared" si="1"/>
        <v>0.14000000013038516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501430</v>
      </c>
      <c r="D57" s="1">
        <f>'PR-RAS'!E61</f>
        <v>650000</v>
      </c>
      <c r="E57" s="1">
        <v>0</v>
      </c>
      <c r="F57" s="1">
        <v>0</v>
      </c>
      <c r="G57" s="2">
        <f t="shared" si="0"/>
        <v>100880.08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129411</v>
      </c>
      <c r="D58" s="1">
        <f>'PR-RAS'!E62</f>
        <v>69371.28</v>
      </c>
      <c r="E58" s="1">
        <v>0</v>
      </c>
      <c r="F58" s="1">
        <v>0</v>
      </c>
      <c r="G58" s="2">
        <f t="shared" si="0"/>
        <v>15284.752920000001</v>
      </c>
      <c r="H58" s="2">
        <f t="shared" si="1"/>
        <v>0.27999999999883585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129411</v>
      </c>
      <c r="D59" s="1">
        <f>'PR-RAS'!E63</f>
        <v>69371.28</v>
      </c>
      <c r="E59" s="1">
        <v>0</v>
      </c>
      <c r="F59" s="1">
        <v>0</v>
      </c>
      <c r="G59" s="2">
        <f t="shared" si="0"/>
        <v>15552.906480000001</v>
      </c>
      <c r="H59" s="2">
        <f t="shared" si="1"/>
        <v>0.27999999999883585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2000000</v>
      </c>
      <c r="D70" s="1">
        <f>'PR-RAS'!E74</f>
        <v>0</v>
      </c>
      <c r="E70" s="1">
        <v>0</v>
      </c>
      <c r="F70" s="1">
        <v>0</v>
      </c>
      <c r="G70" s="2">
        <f t="shared" si="0"/>
        <v>138000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2000000</v>
      </c>
      <c r="D72" s="1">
        <f>'PR-RAS'!E76</f>
        <v>0</v>
      </c>
      <c r="E72" s="1">
        <v>0</v>
      </c>
      <c r="F72" s="1">
        <v>0</v>
      </c>
      <c r="G72" s="2">
        <f t="shared" si="0"/>
        <v>142000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313354</v>
      </c>
      <c r="D78" s="1">
        <f>'PR-RAS'!E82</f>
        <v>418897.07</v>
      </c>
      <c r="E78" s="1">
        <v>0</v>
      </c>
      <c r="F78" s="1">
        <v>0</v>
      </c>
      <c r="G78" s="2">
        <f t="shared" si="0"/>
        <v>88638.406780000005</v>
      </c>
      <c r="H78" s="2">
        <f t="shared" si="1"/>
        <v>7.0000000006984919E-2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271</v>
      </c>
      <c r="D79" s="1">
        <f>'PR-RAS'!E83</f>
        <v>1159</v>
      </c>
      <c r="E79" s="1">
        <v>0</v>
      </c>
      <c r="F79" s="1">
        <v>0</v>
      </c>
      <c r="G79" s="2">
        <f t="shared" si="0"/>
        <v>201.94200000000001</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172</v>
      </c>
      <c r="D81" s="1">
        <f>'PR-RAS'!E85</f>
        <v>42.88</v>
      </c>
      <c r="E81" s="1">
        <v>0</v>
      </c>
      <c r="F81" s="1">
        <v>0</v>
      </c>
      <c r="G81" s="2">
        <f t="shared" si="0"/>
        <v>20.620799999999999</v>
      </c>
      <c r="H81" s="2">
        <f t="shared" si="1"/>
        <v>0.11999999999999744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99</v>
      </c>
      <c r="D82" s="1">
        <f>'PR-RAS'!E86</f>
        <v>1116.1199999999999</v>
      </c>
      <c r="E82" s="1">
        <v>0</v>
      </c>
      <c r="F82" s="1">
        <v>0</v>
      </c>
      <c r="G82" s="2">
        <f t="shared" si="0"/>
        <v>188.83043999999998</v>
      </c>
      <c r="H82" s="2">
        <f t="shared" si="1"/>
        <v>0.11999999999989086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313083</v>
      </c>
      <c r="D87" s="1">
        <f>'PR-RAS'!E91</f>
        <v>417738.07</v>
      </c>
      <c r="E87" s="1">
        <v>0</v>
      </c>
      <c r="F87" s="1">
        <v>0</v>
      </c>
      <c r="G87" s="2">
        <f t="shared" si="0"/>
        <v>98776.086040000009</v>
      </c>
      <c r="H87" s="2">
        <f t="shared" si="1"/>
        <v>7.0000000006984919E-2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212725</v>
      </c>
      <c r="D89" s="1">
        <f>'PR-RAS'!E93</f>
        <v>320370.19</v>
      </c>
      <c r="E89" s="1">
        <v>0</v>
      </c>
      <c r="F89" s="1">
        <v>0</v>
      </c>
      <c r="G89" s="2">
        <f t="shared" si="0"/>
        <v>75104.953439999997</v>
      </c>
      <c r="H89" s="2">
        <f t="shared" si="1"/>
        <v>0.19000000000232831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94292</v>
      </c>
      <c r="D90" s="1">
        <f>'PR-RAS'!E94</f>
        <v>85979.05</v>
      </c>
      <c r="E90" s="1">
        <v>0</v>
      </c>
      <c r="F90" s="1">
        <v>0</v>
      </c>
      <c r="G90" s="2">
        <f t="shared" si="0"/>
        <v>23696.258899999997</v>
      </c>
      <c r="H90" s="2">
        <f t="shared" si="1"/>
        <v>5.0000000002910383E-2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6066</v>
      </c>
      <c r="D93" s="1">
        <f>'PR-RAS'!E97</f>
        <v>11388.83</v>
      </c>
      <c r="E93" s="1">
        <v>0</v>
      </c>
      <c r="F93" s="1">
        <v>0</v>
      </c>
      <c r="G93" s="2">
        <f t="shared" si="0"/>
        <v>2653.61672</v>
      </c>
      <c r="H93" s="2">
        <f t="shared" si="1"/>
        <v>0.17000000000007276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951485</v>
      </c>
      <c r="D102" s="1">
        <f>'PR-RAS'!E106</f>
        <v>2190738.9300000002</v>
      </c>
      <c r="E102" s="1">
        <v>0</v>
      </c>
      <c r="F102" s="1">
        <v>0</v>
      </c>
      <c r="G102" s="2">
        <f t="shared" si="0"/>
        <v>538629.24886000005</v>
      </c>
      <c r="H102" s="2">
        <f t="shared" si="1"/>
        <v>6.9999999832361937E-2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218</v>
      </c>
      <c r="D103" s="1">
        <f>'PR-RAS'!E107</f>
        <v>0</v>
      </c>
      <c r="E103" s="1">
        <v>0</v>
      </c>
      <c r="F103" s="1">
        <v>0</v>
      </c>
      <c r="G103" s="2">
        <f t="shared" si="0"/>
        <v>22.235999999999997</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218</v>
      </c>
      <c r="D106" s="1">
        <f>'PR-RAS'!E110</f>
        <v>0</v>
      </c>
      <c r="E106" s="1">
        <v>0</v>
      </c>
      <c r="F106" s="1">
        <v>0</v>
      </c>
      <c r="G106" s="2">
        <f t="shared" si="0"/>
        <v>22.89</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745087</v>
      </c>
      <c r="D108" s="1">
        <f>'PR-RAS'!E112</f>
        <v>1968776.08</v>
      </c>
      <c r="E108" s="1">
        <v>0</v>
      </c>
      <c r="F108" s="1">
        <v>0</v>
      </c>
      <c r="G108" s="2">
        <f t="shared" si="0"/>
        <v>501042.39012</v>
      </c>
      <c r="H108" s="2">
        <f t="shared" si="1"/>
        <v>8.0000000074505806E-2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48</v>
      </c>
      <c r="D110" s="1">
        <f>'PR-RAS'!E114</f>
        <v>482.76</v>
      </c>
      <c r="E110" s="1">
        <v>0</v>
      </c>
      <c r="F110" s="1">
        <v>0</v>
      </c>
      <c r="G110" s="2">
        <f t="shared" si="0"/>
        <v>110.47368</v>
      </c>
      <c r="H110" s="2">
        <f t="shared" si="1"/>
        <v>0.24000000000000909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743539</v>
      </c>
      <c r="D111" s="1">
        <f>'PR-RAS'!E115</f>
        <v>1963943.32</v>
      </c>
      <c r="E111" s="1">
        <v>0</v>
      </c>
      <c r="F111" s="1">
        <v>0</v>
      </c>
      <c r="G111" s="2">
        <f t="shared" si="0"/>
        <v>513856.82040000008</v>
      </c>
      <c r="H111" s="2">
        <f t="shared" si="1"/>
        <v>0.32000000006519258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1500</v>
      </c>
      <c r="D113" s="1">
        <f>'PR-RAS'!E117</f>
        <v>4350</v>
      </c>
      <c r="E113" s="1">
        <v>0</v>
      </c>
      <c r="F113" s="1">
        <v>0</v>
      </c>
      <c r="G113" s="2">
        <f t="shared" si="0"/>
        <v>1142.4000000000001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206180</v>
      </c>
      <c r="D116" s="1">
        <f>'PR-RAS'!E120</f>
        <v>221962.85</v>
      </c>
      <c r="E116" s="1">
        <v>0</v>
      </c>
      <c r="F116" s="1">
        <v>0</v>
      </c>
      <c r="G116" s="2">
        <f t="shared" si="0"/>
        <v>74762.155499999993</v>
      </c>
      <c r="H116" s="2">
        <f t="shared" si="1"/>
        <v>0.14999999999417923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3274</v>
      </c>
      <c r="D117" s="1">
        <f>'PR-RAS'!E121</f>
        <v>4848.51</v>
      </c>
      <c r="E117" s="1">
        <v>0</v>
      </c>
      <c r="F117" s="1">
        <v>0</v>
      </c>
      <c r="G117" s="2">
        <f t="shared" si="0"/>
        <v>1504.63832</v>
      </c>
      <c r="H117" s="2">
        <f t="shared" si="1"/>
        <v>0.48999999999978172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202906</v>
      </c>
      <c r="D118" s="1">
        <f>'PR-RAS'!E122</f>
        <v>217114.34</v>
      </c>
      <c r="E118" s="1">
        <v>0</v>
      </c>
      <c r="F118" s="1">
        <v>0</v>
      </c>
      <c r="G118" s="2">
        <f t="shared" si="0"/>
        <v>74544.757559999998</v>
      </c>
      <c r="H118" s="2">
        <f t="shared" si="1"/>
        <v>0.33999999999650754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850</v>
      </c>
      <c r="D135" s="1">
        <f>'PR-RAS'!E139</f>
        <v>7432.05</v>
      </c>
      <c r="E135" s="1">
        <v>0</v>
      </c>
      <c r="F135" s="1">
        <v>0</v>
      </c>
      <c r="G135" s="2">
        <f t="shared" si="0"/>
        <v>2105.6894000000002</v>
      </c>
      <c r="H135" s="2">
        <f t="shared" si="1"/>
        <v>5.0000000000181899E-2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250</v>
      </c>
      <c r="D136" s="1">
        <f>'PR-RAS'!E140</f>
        <v>250</v>
      </c>
      <c r="E136" s="1">
        <v>0</v>
      </c>
      <c r="F136" s="1">
        <v>0</v>
      </c>
      <c r="G136" s="2">
        <f t="shared" si="0"/>
        <v>101.25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250</v>
      </c>
      <c r="D145" s="1">
        <f>'PR-RAS'!E149</f>
        <v>250</v>
      </c>
      <c r="E145" s="1">
        <v>0</v>
      </c>
      <c r="F145" s="1">
        <v>0</v>
      </c>
      <c r="G145" s="2">
        <f t="shared" si="0"/>
        <v>107.99999999999999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600</v>
      </c>
      <c r="D146" s="1">
        <f>'PR-RAS'!E150</f>
        <v>7182.05</v>
      </c>
      <c r="E146" s="1">
        <v>0</v>
      </c>
      <c r="F146" s="1">
        <v>0</v>
      </c>
      <c r="G146" s="2">
        <f t="shared" si="0"/>
        <v>2169.7945</v>
      </c>
      <c r="H146" s="2">
        <f t="shared" si="1"/>
        <v>5.0000000000181899E-2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2912087</v>
      </c>
      <c r="D147" s="1">
        <f>'PR-RAS'!E151</f>
        <v>2870693.5300000003</v>
      </c>
      <c r="E147" s="1">
        <v>0</v>
      </c>
      <c r="F147" s="1">
        <v>0</v>
      </c>
      <c r="G147" s="2">
        <f t="shared" si="0"/>
        <v>1263407.21276</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768777</v>
      </c>
      <c r="D148" s="1">
        <f>'PR-RAS'!E152</f>
        <v>719534.72</v>
      </c>
      <c r="E148" s="1">
        <v>0</v>
      </c>
      <c r="F148" s="1">
        <v>0</v>
      </c>
      <c r="G148" s="2">
        <f t="shared" si="0"/>
        <v>324553.42667999998</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635173</v>
      </c>
      <c r="D149" s="1">
        <f>'PR-RAS'!E153</f>
        <v>591477.77</v>
      </c>
      <c r="E149" s="1">
        <v>0</v>
      </c>
      <c r="F149" s="1">
        <v>0</v>
      </c>
      <c r="G149" s="2">
        <f t="shared" si="0"/>
        <v>269083.02392000001</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635173</v>
      </c>
      <c r="D150" s="1">
        <f>'PR-RAS'!E154</f>
        <v>591477.77</v>
      </c>
      <c r="E150" s="1">
        <v>0</v>
      </c>
      <c r="F150" s="1">
        <v>0</v>
      </c>
      <c r="G150" s="2">
        <f t="shared" si="0"/>
        <v>270901.15246000001</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28800</v>
      </c>
      <c r="D154" s="1">
        <f>'PR-RAS'!E158</f>
        <v>30284</v>
      </c>
      <c r="E154" s="1">
        <v>0</v>
      </c>
      <c r="F154" s="1">
        <v>0</v>
      </c>
      <c r="G154" s="2">
        <f t="shared" si="0"/>
        <v>13673.304</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104804</v>
      </c>
      <c r="D155" s="1">
        <f>'PR-RAS'!E159</f>
        <v>97772.95</v>
      </c>
      <c r="E155" s="1">
        <v>0</v>
      </c>
      <c r="F155" s="1">
        <v>0</v>
      </c>
      <c r="G155" s="2">
        <f t="shared" si="0"/>
        <v>46253.884600000005</v>
      </c>
      <c r="H155" s="2">
        <f t="shared" si="1"/>
        <v>5.0000000002910383E-2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104804</v>
      </c>
      <c r="D157" s="1">
        <f>'PR-RAS'!E161</f>
        <v>97772.95</v>
      </c>
      <c r="E157" s="1">
        <v>0</v>
      </c>
      <c r="F157" s="1">
        <v>0</v>
      </c>
      <c r="G157" s="2">
        <f t="shared" si="0"/>
        <v>46854.584400000007</v>
      </c>
      <c r="H157" s="2">
        <f t="shared" si="1"/>
        <v>5.0000000002910383E-2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1113819</v>
      </c>
      <c r="D159" s="1">
        <f>'PR-RAS'!E163</f>
        <v>1316295.6300000001</v>
      </c>
      <c r="E159" s="1">
        <v>0</v>
      </c>
      <c r="F159" s="1">
        <v>0</v>
      </c>
      <c r="G159" s="2">
        <f t="shared" si="0"/>
        <v>591932.82108000002</v>
      </c>
      <c r="H159" s="2">
        <f t="shared" si="1"/>
        <v>0.36999999987892807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27947</v>
      </c>
      <c r="D160" s="1">
        <f>'PR-RAS'!E164</f>
        <v>33916.130000000005</v>
      </c>
      <c r="E160" s="1">
        <v>0</v>
      </c>
      <c r="F160" s="1">
        <v>0</v>
      </c>
      <c r="G160" s="2">
        <f t="shared" si="0"/>
        <v>15228.902340000002</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5255</v>
      </c>
      <c r="D161" s="1">
        <f>'PR-RAS'!E165</f>
        <v>2668.77</v>
      </c>
      <c r="E161" s="1">
        <v>0</v>
      </c>
      <c r="F161" s="1">
        <v>0</v>
      </c>
      <c r="G161" s="2">
        <f t="shared" si="0"/>
        <v>1694.8064000000002</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19127</v>
      </c>
      <c r="D162" s="1">
        <f>'PR-RAS'!E166</f>
        <v>28445</v>
      </c>
      <c r="E162" s="1">
        <v>0</v>
      </c>
      <c r="F162" s="1">
        <v>0</v>
      </c>
      <c r="G162" s="2">
        <f t="shared" si="0"/>
        <v>12238.737000000001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2325</v>
      </c>
      <c r="D163" s="1">
        <f>'PR-RAS'!E167</f>
        <v>1800</v>
      </c>
      <c r="E163" s="1">
        <v>0</v>
      </c>
      <c r="F163" s="1">
        <v>0</v>
      </c>
      <c r="G163" s="2">
        <f t="shared" si="0"/>
        <v>959.85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1240</v>
      </c>
      <c r="D164" s="1">
        <f>'PR-RAS'!E168</f>
        <v>1002.36</v>
      </c>
      <c r="E164" s="1">
        <v>0</v>
      </c>
      <c r="F164" s="1">
        <v>0</v>
      </c>
      <c r="G164" s="2">
        <f t="shared" si="0"/>
        <v>528.88936000000001</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206386</v>
      </c>
      <c r="D165" s="1">
        <f>'PR-RAS'!E169</f>
        <v>194486.51</v>
      </c>
      <c r="E165" s="1">
        <v>0</v>
      </c>
      <c r="F165" s="1">
        <v>0</v>
      </c>
      <c r="G165" s="2">
        <f t="shared" si="0"/>
        <v>97638.879280000008</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20462</v>
      </c>
      <c r="D166" s="1">
        <f>'PR-RAS'!E170</f>
        <v>21520.84</v>
      </c>
      <c r="E166" s="1">
        <v>0</v>
      </c>
      <c r="F166" s="1">
        <v>0</v>
      </c>
      <c r="G166" s="2">
        <f t="shared" si="0"/>
        <v>10478.1072</v>
      </c>
      <c r="H166" s="2">
        <f t="shared" si="1"/>
        <v>0.15999999999985448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13651</v>
      </c>
      <c r="D167" s="1">
        <f>'PR-RAS'!E171</f>
        <v>7416.69</v>
      </c>
      <c r="E167" s="1">
        <v>0</v>
      </c>
      <c r="F167" s="1">
        <v>0</v>
      </c>
      <c r="G167" s="2">
        <f t="shared" si="0"/>
        <v>4728.40708</v>
      </c>
      <c r="H167" s="2">
        <f t="shared" si="1"/>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129557</v>
      </c>
      <c r="D168" s="1">
        <f>'PR-RAS'!E172</f>
        <v>156770.72</v>
      </c>
      <c r="E168" s="1">
        <v>0</v>
      </c>
      <c r="F168" s="1">
        <v>0</v>
      </c>
      <c r="G168" s="2">
        <f t="shared" si="0"/>
        <v>73997.439480000001</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37877</v>
      </c>
      <c r="D169" s="1">
        <f>'PR-RAS'!E173</f>
        <v>3957.54</v>
      </c>
      <c r="E169" s="1">
        <v>0</v>
      </c>
      <c r="F169" s="1">
        <v>0</v>
      </c>
      <c r="G169" s="2">
        <f t="shared" si="0"/>
        <v>7693.0694400000011</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3395</v>
      </c>
      <c r="D170" s="1">
        <f>'PR-RAS'!E174</f>
        <v>2197.7199999999998</v>
      </c>
      <c r="E170" s="1">
        <v>0</v>
      </c>
      <c r="F170" s="1">
        <v>0</v>
      </c>
      <c r="G170" s="2">
        <f t="shared" si="0"/>
        <v>1316.5843600000001</v>
      </c>
      <c r="H170" s="2">
        <f t="shared" si="1"/>
        <v>0.28000000000020009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1444</v>
      </c>
      <c r="D172" s="1">
        <f>'PR-RAS'!E176</f>
        <v>2623</v>
      </c>
      <c r="E172" s="1">
        <v>0</v>
      </c>
      <c r="F172" s="1">
        <v>0</v>
      </c>
      <c r="G172" s="2">
        <f t="shared" si="0"/>
        <v>1143.99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627327</v>
      </c>
      <c r="D173" s="1">
        <f>'PR-RAS'!E177</f>
        <v>859972.70000000007</v>
      </c>
      <c r="E173" s="1">
        <v>0</v>
      </c>
      <c r="F173" s="1">
        <v>0</v>
      </c>
      <c r="G173" s="2">
        <f t="shared" si="0"/>
        <v>403730.85280000005</v>
      </c>
      <c r="H173" s="2">
        <f t="shared" si="1"/>
        <v>0.29999999993015081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40277</v>
      </c>
      <c r="D174" s="1">
        <f>'PR-RAS'!E178</f>
        <v>40451.39</v>
      </c>
      <c r="E174" s="1">
        <v>0</v>
      </c>
      <c r="F174" s="1">
        <v>0</v>
      </c>
      <c r="G174" s="2">
        <f t="shared" si="0"/>
        <v>20964.101939999997</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258130</v>
      </c>
      <c r="D175" s="1">
        <f>'PR-RAS'!E179</f>
        <v>338675.34</v>
      </c>
      <c r="E175" s="1">
        <v>0</v>
      </c>
      <c r="F175" s="1">
        <v>0</v>
      </c>
      <c r="G175" s="2">
        <f t="shared" si="0"/>
        <v>162773.63832</v>
      </c>
      <c r="H175" s="2">
        <f t="shared" si="1"/>
        <v>0.34000000002561137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7662</v>
      </c>
      <c r="D176" s="1">
        <f>'PR-RAS'!E180</f>
        <v>9619.5</v>
      </c>
      <c r="E176" s="1">
        <v>0</v>
      </c>
      <c r="F176" s="1">
        <v>0</v>
      </c>
      <c r="G176" s="2">
        <f t="shared" si="0"/>
        <v>4707.6749999999993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174565</v>
      </c>
      <c r="D177" s="1">
        <f>'PR-RAS'!E181</f>
        <v>155757.62</v>
      </c>
      <c r="E177" s="1">
        <v>0</v>
      </c>
      <c r="F177" s="1">
        <v>0</v>
      </c>
      <c r="G177" s="2">
        <f t="shared" si="0"/>
        <v>85550.122239999997</v>
      </c>
      <c r="H177" s="2">
        <f t="shared" si="1"/>
        <v>0.38000000000465661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26208</v>
      </c>
      <c r="D178" s="1">
        <f>'PR-RAS'!E182</f>
        <v>17472.32</v>
      </c>
      <c r="E178" s="1">
        <v>0</v>
      </c>
      <c r="F178" s="1">
        <v>0</v>
      </c>
      <c r="G178" s="2">
        <f t="shared" si="0"/>
        <v>10824.01728</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23405</v>
      </c>
      <c r="D179" s="1">
        <f>'PR-RAS'!E183</f>
        <v>24729.53</v>
      </c>
      <c r="E179" s="1">
        <v>0</v>
      </c>
      <c r="F179" s="1">
        <v>0</v>
      </c>
      <c r="G179" s="2">
        <f t="shared" si="0"/>
        <v>12969.802679999999</v>
      </c>
      <c r="H179" s="2">
        <f t="shared" si="1"/>
        <v>0.47000000000116415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47690</v>
      </c>
      <c r="D180" s="1">
        <f>'PR-RAS'!E184</f>
        <v>190143.49</v>
      </c>
      <c r="E180" s="1">
        <v>0</v>
      </c>
      <c r="F180" s="1">
        <v>0</v>
      </c>
      <c r="G180" s="2">
        <f t="shared" si="0"/>
        <v>76607.879419999997</v>
      </c>
      <c r="H180" s="2">
        <f t="shared" si="1"/>
        <v>0.48999999999068677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24177</v>
      </c>
      <c r="D181" s="1">
        <f>'PR-RAS'!E185</f>
        <v>24961.27</v>
      </c>
      <c r="E181" s="1">
        <v>0</v>
      </c>
      <c r="F181" s="1">
        <v>0</v>
      </c>
      <c r="G181" s="2">
        <f t="shared" si="0"/>
        <v>13337.917200000002</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25213</v>
      </c>
      <c r="D182" s="1">
        <f>'PR-RAS'!E186</f>
        <v>58162.239999999998</v>
      </c>
      <c r="E182" s="1">
        <v>0</v>
      </c>
      <c r="F182" s="1">
        <v>0</v>
      </c>
      <c r="G182" s="2">
        <f t="shared" si="0"/>
        <v>25618.283879999995</v>
      </c>
      <c r="H182" s="2">
        <f t="shared" si="1"/>
        <v>0.23999999999796273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252159</v>
      </c>
      <c r="D184" s="1">
        <f>'PR-RAS'!E188</f>
        <v>227920.29000000004</v>
      </c>
      <c r="E184" s="1">
        <v>0</v>
      </c>
      <c r="F184" s="1">
        <v>0</v>
      </c>
      <c r="G184" s="2">
        <f t="shared" si="0"/>
        <v>129563.92314000001</v>
      </c>
      <c r="H184" s="2">
        <f t="shared" si="1"/>
        <v>0.2900000000372529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42550</v>
      </c>
      <c r="D185" s="1">
        <f>'PR-RAS'!E189</f>
        <v>7786.59</v>
      </c>
      <c r="E185" s="1">
        <v>0</v>
      </c>
      <c r="F185" s="1">
        <v>0</v>
      </c>
      <c r="G185" s="2">
        <f t="shared" si="0"/>
        <v>10694.66512</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33085</v>
      </c>
      <c r="D186" s="1">
        <f>'PR-RAS'!E190</f>
        <v>34683.29</v>
      </c>
      <c r="E186" s="1">
        <v>0</v>
      </c>
      <c r="F186" s="1">
        <v>0</v>
      </c>
      <c r="G186" s="2">
        <f t="shared" si="0"/>
        <v>18953.542300000001</v>
      </c>
      <c r="H186" s="2">
        <f t="shared" si="1"/>
        <v>0.29000000000087311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20834</v>
      </c>
      <c r="D187" s="1">
        <f>'PR-RAS'!E191</f>
        <v>22779.68</v>
      </c>
      <c r="E187" s="1">
        <v>0</v>
      </c>
      <c r="F187" s="1">
        <v>0</v>
      </c>
      <c r="G187" s="2">
        <f t="shared" si="0"/>
        <v>12349.16496</v>
      </c>
      <c r="H187" s="2">
        <f t="shared" si="1"/>
        <v>0.31999999999970896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22883</v>
      </c>
      <c r="D188" s="1">
        <f>'PR-RAS'!E192</f>
        <v>23177.64</v>
      </c>
      <c r="E188" s="1">
        <v>0</v>
      </c>
      <c r="F188" s="1">
        <v>0</v>
      </c>
      <c r="G188" s="2">
        <f t="shared" si="0"/>
        <v>12947.558359999999</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9682</v>
      </c>
      <c r="D189" s="1">
        <f>'PR-RAS'!E193</f>
        <v>19960.82</v>
      </c>
      <c r="E189" s="1">
        <v>0</v>
      </c>
      <c r="F189" s="1">
        <v>0</v>
      </c>
      <c r="G189" s="2">
        <f t="shared" si="0"/>
        <v>9325.4843199999996</v>
      </c>
      <c r="H189" s="2">
        <f t="shared" si="1"/>
        <v>0.18000000000029104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123125</v>
      </c>
      <c r="D191" s="1">
        <f>'PR-RAS'!E195</f>
        <v>119532.27</v>
      </c>
      <c r="E191" s="1">
        <v>0</v>
      </c>
      <c r="F191" s="1">
        <v>0</v>
      </c>
      <c r="G191" s="2">
        <f t="shared" si="0"/>
        <v>68816.012600000002</v>
      </c>
      <c r="H191" s="2">
        <f t="shared" si="1"/>
        <v>0.27000000000407454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7095</v>
      </c>
      <c r="D192" s="1">
        <f>'PR-RAS'!E196</f>
        <v>8891.6</v>
      </c>
      <c r="E192" s="1">
        <v>0</v>
      </c>
      <c r="F192" s="1">
        <v>0</v>
      </c>
      <c r="G192" s="2">
        <f t="shared" si="0"/>
        <v>4751.7362000000003</v>
      </c>
      <c r="H192" s="2">
        <f t="shared" si="1"/>
        <v>0.3999999999996362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7095</v>
      </c>
      <c r="D206" s="1">
        <f>'PR-RAS'!E210</f>
        <v>8891.6</v>
      </c>
      <c r="E206" s="1">
        <v>0</v>
      </c>
      <c r="F206" s="1">
        <v>0</v>
      </c>
      <c r="G206" s="2">
        <f t="shared" si="0"/>
        <v>5100.0309999999999</v>
      </c>
      <c r="H206" s="2">
        <f t="shared" si="1"/>
        <v>0.3999999999996362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7095</v>
      </c>
      <c r="D207" s="1">
        <f>'PR-RAS'!E211</f>
        <v>8891.6</v>
      </c>
      <c r="E207" s="1">
        <v>0</v>
      </c>
      <c r="F207" s="1">
        <v>0</v>
      </c>
      <c r="G207" s="2">
        <f t="shared" si="0"/>
        <v>5124.9092000000001</v>
      </c>
      <c r="H207" s="2">
        <f t="shared" si="1"/>
        <v>0.3999999999996362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100468</v>
      </c>
      <c r="D220" s="1">
        <f>'PR-RAS'!E224</f>
        <v>41766.33</v>
      </c>
      <c r="E220" s="1">
        <v>0</v>
      </c>
      <c r="F220" s="1">
        <v>0</v>
      </c>
      <c r="G220" s="2">
        <f t="shared" si="0"/>
        <v>40296.144540000001</v>
      </c>
      <c r="H220" s="2">
        <f t="shared" si="1"/>
        <v>0.33000000000174623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15705</v>
      </c>
      <c r="D227" s="1">
        <f>'PR-RAS'!E231</f>
        <v>0</v>
      </c>
      <c r="E227" s="1">
        <v>0</v>
      </c>
      <c r="F227" s="1">
        <v>0</v>
      </c>
      <c r="G227" s="2">
        <f t="shared" si="0"/>
        <v>3549.33</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15705</v>
      </c>
      <c r="D229" s="1">
        <f>'PR-RAS'!E233</f>
        <v>0</v>
      </c>
      <c r="E229" s="1">
        <v>0</v>
      </c>
      <c r="F229" s="1">
        <v>0</v>
      </c>
      <c r="G229" s="2">
        <f t="shared" si="0"/>
        <v>3580.7400000000002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84763</v>
      </c>
      <c r="D232" s="1">
        <f>'PR-RAS'!E236</f>
        <v>41766.33</v>
      </c>
      <c r="E232" s="1">
        <v>0</v>
      </c>
      <c r="F232" s="1">
        <v>0</v>
      </c>
      <c r="G232" s="2">
        <f t="shared" si="0"/>
        <v>38876.297460000002</v>
      </c>
      <c r="H232" s="2">
        <f t="shared" si="1"/>
        <v>0.33000000000174623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41766.33</v>
      </c>
      <c r="E233" s="1">
        <v>0</v>
      </c>
      <c r="F233" s="1">
        <v>0</v>
      </c>
      <c r="G233" s="2">
        <f t="shared" si="0"/>
        <v>19379.577120000002</v>
      </c>
      <c r="H233" s="2">
        <f t="shared" si="1"/>
        <v>0.33000000000174623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84763</v>
      </c>
      <c r="D234" s="1">
        <f>'PR-RAS'!E238</f>
        <v>0</v>
      </c>
      <c r="E234" s="1">
        <v>0</v>
      </c>
      <c r="F234" s="1">
        <v>0</v>
      </c>
      <c r="G234" s="2">
        <f t="shared" si="0"/>
        <v>19749.779000000002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360806</v>
      </c>
      <c r="D248" s="1">
        <f>'PR-RAS'!E252</f>
        <v>466005.61</v>
      </c>
      <c r="E248" s="1">
        <v>0</v>
      </c>
      <c r="F248" s="1">
        <v>0</v>
      </c>
      <c r="G248" s="2">
        <f t="shared" si="0"/>
        <v>319325.85333999997</v>
      </c>
      <c r="H248" s="2">
        <f t="shared" si="1"/>
        <v>0.39000000001396984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360806</v>
      </c>
      <c r="D255" s="1">
        <f>'PR-RAS'!E259</f>
        <v>466005.61</v>
      </c>
      <c r="E255" s="1">
        <v>0</v>
      </c>
      <c r="F255" s="1">
        <v>0</v>
      </c>
      <c r="G255" s="2">
        <f t="shared" si="0"/>
        <v>328375.57387999998</v>
      </c>
      <c r="H255" s="2">
        <f t="shared" si="1"/>
        <v>0.39000000001396984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226815</v>
      </c>
      <c r="D256" s="1">
        <f>'PR-RAS'!E260</f>
        <v>222766.44</v>
      </c>
      <c r="E256" s="1">
        <v>0</v>
      </c>
      <c r="F256" s="1">
        <v>0</v>
      </c>
      <c r="G256" s="2">
        <f t="shared" si="0"/>
        <v>171448.70939999999</v>
      </c>
      <c r="H256" s="2">
        <f t="shared" si="1"/>
        <v>0.44000000000232831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133991</v>
      </c>
      <c r="D257" s="1">
        <f>'PR-RAS'!E261</f>
        <v>243239.17</v>
      </c>
      <c r="E257" s="1">
        <v>0</v>
      </c>
      <c r="F257" s="1">
        <v>0</v>
      </c>
      <c r="G257" s="2">
        <f t="shared" si="0"/>
        <v>158840.15104000003</v>
      </c>
      <c r="H257" s="2">
        <f t="shared" si="1"/>
        <v>0.17000000001280569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561122</v>
      </c>
      <c r="D259" s="1">
        <f>'PR-RAS'!E263</f>
        <v>318199.64</v>
      </c>
      <c r="E259" s="1">
        <v>0</v>
      </c>
      <c r="F259" s="1">
        <v>0</v>
      </c>
      <c r="G259" s="2">
        <f t="shared" si="0"/>
        <v>308960.49024000001</v>
      </c>
      <c r="H259" s="2">
        <f t="shared" si="1"/>
        <v>0.35999999998603016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243812</v>
      </c>
      <c r="D260" s="1">
        <f>'PR-RAS'!E264</f>
        <v>214481.24</v>
      </c>
      <c r="E260" s="1">
        <v>0</v>
      </c>
      <c r="F260" s="1">
        <v>0</v>
      </c>
      <c r="G260" s="2">
        <f t="shared" si="0"/>
        <v>174248.59031999999</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243812</v>
      </c>
      <c r="D261" s="1">
        <f>'PR-RAS'!E265</f>
        <v>214481.24</v>
      </c>
      <c r="E261" s="1">
        <v>0</v>
      </c>
      <c r="F261" s="1">
        <v>0</v>
      </c>
      <c r="G261" s="2">
        <f t="shared" si="0"/>
        <v>174921.36480000001</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20000</v>
      </c>
      <c r="D264" s="1">
        <f>'PR-RAS'!E268</f>
        <v>20000</v>
      </c>
      <c r="E264" s="1">
        <v>0</v>
      </c>
      <c r="F264" s="1">
        <v>0</v>
      </c>
      <c r="G264" s="2">
        <f t="shared" si="0"/>
        <v>15780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20000</v>
      </c>
      <c r="D265" s="1">
        <f>'PR-RAS'!E269</f>
        <v>20000</v>
      </c>
      <c r="E265" s="1">
        <v>0</v>
      </c>
      <c r="F265" s="1">
        <v>0</v>
      </c>
      <c r="G265" s="2">
        <f t="shared" ref="G265:G521" si="8">(B265/1000)*(C265*1+D265*2)</f>
        <v>15840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297310</v>
      </c>
      <c r="D275" s="1">
        <f>'PR-RAS'!E279</f>
        <v>83718.399999999994</v>
      </c>
      <c r="E275" s="1">
        <v>0</v>
      </c>
      <c r="F275" s="1">
        <v>0</v>
      </c>
      <c r="G275" s="2">
        <f t="shared" si="8"/>
        <v>127340.6232</v>
      </c>
      <c r="H275" s="2">
        <f t="shared" si="9"/>
        <v>0.39999999999417923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297310</v>
      </c>
      <c r="D276" s="1">
        <f>'PR-RAS'!E280</f>
        <v>83718.399999999994</v>
      </c>
      <c r="E276" s="1">
        <v>0</v>
      </c>
      <c r="F276" s="1">
        <v>0</v>
      </c>
      <c r="G276" s="2">
        <f t="shared" si="8"/>
        <v>127805.37000000001</v>
      </c>
      <c r="H276" s="2">
        <f t="shared" si="9"/>
        <v>0.39999999999417923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2912087</v>
      </c>
      <c r="D285" s="1">
        <f>'PR-RAS'!E289</f>
        <v>2870693.5300000003</v>
      </c>
      <c r="E285" s="1">
        <v>0</v>
      </c>
      <c r="F285" s="1">
        <v>0</v>
      </c>
      <c r="G285" s="2">
        <f t="shared" si="8"/>
        <v>2457586.6330399998</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3672443</v>
      </c>
      <c r="D286" s="1">
        <f>'PR-RAS'!E290</f>
        <v>3356898.5499999989</v>
      </c>
      <c r="E286" s="1">
        <v>0</v>
      </c>
      <c r="F286" s="1">
        <v>0</v>
      </c>
      <c r="G286" s="2">
        <f t="shared" si="8"/>
        <v>2960078.428499999</v>
      </c>
      <c r="H286" s="2">
        <f t="shared" si="9"/>
        <v>0.45000000111758709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2098584</v>
      </c>
      <c r="D288" s="1">
        <f>'PR-RAS'!E292</f>
        <v>3295449.43</v>
      </c>
      <c r="E288" s="1">
        <v>0</v>
      </c>
      <c r="F288" s="1">
        <v>0</v>
      </c>
      <c r="G288" s="2">
        <f t="shared" si="8"/>
        <v>2493881.5808199998</v>
      </c>
      <c r="H288" s="2">
        <f t="shared" si="9"/>
        <v>0.43000000016763806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1054287</v>
      </c>
      <c r="D290" s="1">
        <f>'PR-RAS'!E294</f>
        <v>1312621.1499999999</v>
      </c>
      <c r="E290" s="1">
        <v>0</v>
      </c>
      <c r="F290" s="1">
        <v>0</v>
      </c>
      <c r="G290" s="2">
        <f t="shared" si="8"/>
        <v>1063383.9676999999</v>
      </c>
      <c r="H290" s="2">
        <f t="shared" si="9"/>
        <v>0.14999999990686774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258588</v>
      </c>
      <c r="D293" s="1">
        <f>'PR-RAS'!E298</f>
        <v>53297.340000000004</v>
      </c>
      <c r="E293" s="1">
        <v>0</v>
      </c>
      <c r="F293" s="1">
        <v>0</v>
      </c>
      <c r="G293" s="2">
        <f t="shared" si="8"/>
        <v>106633.34255999999</v>
      </c>
      <c r="H293" s="2">
        <f t="shared" si="9"/>
        <v>0.3400000000037835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210317</v>
      </c>
      <c r="D294" s="1">
        <f>'PR-RAS'!E299</f>
        <v>14588.79</v>
      </c>
      <c r="E294" s="1">
        <v>0</v>
      </c>
      <c r="F294" s="1">
        <v>0</v>
      </c>
      <c r="G294" s="2">
        <f t="shared" si="8"/>
        <v>70171.911940000005</v>
      </c>
      <c r="H294" s="2">
        <f t="shared" si="9"/>
        <v>0.20999999999912689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210317</v>
      </c>
      <c r="D295" s="1">
        <f>'PR-RAS'!E300</f>
        <v>14588.79</v>
      </c>
      <c r="E295" s="1">
        <v>0</v>
      </c>
      <c r="F295" s="1">
        <v>0</v>
      </c>
      <c r="G295" s="2">
        <f t="shared" si="8"/>
        <v>70411.406520000004</v>
      </c>
      <c r="H295" s="2">
        <f t="shared" si="9"/>
        <v>0.20999999999912689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210317</v>
      </c>
      <c r="D296" s="1">
        <f>'PR-RAS'!E301</f>
        <v>14588.79</v>
      </c>
      <c r="E296" s="1">
        <v>0</v>
      </c>
      <c r="F296" s="1">
        <v>0</v>
      </c>
      <c r="G296" s="2">
        <f t="shared" si="8"/>
        <v>70650.901100000003</v>
      </c>
      <c r="H296" s="2">
        <f t="shared" si="9"/>
        <v>0.20999999999912689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48271</v>
      </c>
      <c r="D306" s="1">
        <f>'PR-RAS'!E311</f>
        <v>38708.550000000003</v>
      </c>
      <c r="E306" s="1">
        <v>0</v>
      </c>
      <c r="F306" s="1">
        <v>0</v>
      </c>
      <c r="G306" s="2">
        <f t="shared" si="8"/>
        <v>38334.870500000005</v>
      </c>
      <c r="H306" s="2">
        <f t="shared" si="9"/>
        <v>0.44999999999708962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48271</v>
      </c>
      <c r="D307" s="1">
        <f>'PR-RAS'!E312</f>
        <v>38708.550000000003</v>
      </c>
      <c r="E307" s="1">
        <v>0</v>
      </c>
      <c r="F307" s="1">
        <v>0</v>
      </c>
      <c r="G307" s="2">
        <f t="shared" si="8"/>
        <v>38460.558600000004</v>
      </c>
      <c r="H307" s="2">
        <f t="shared" si="9"/>
        <v>0.44999999999708962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48271</v>
      </c>
      <c r="D308" s="1">
        <f>'PR-RAS'!E313</f>
        <v>38708.550000000003</v>
      </c>
      <c r="E308" s="1">
        <v>0</v>
      </c>
      <c r="F308" s="1">
        <v>0</v>
      </c>
      <c r="G308" s="2">
        <f t="shared" si="8"/>
        <v>38586.246700000003</v>
      </c>
      <c r="H308" s="2">
        <f t="shared" si="9"/>
        <v>0.44999999999708962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5632151</v>
      </c>
      <c r="D345" s="1">
        <f>'PR-RAS'!E350</f>
        <v>1977107.75</v>
      </c>
      <c r="E345" s="1">
        <v>0</v>
      </c>
      <c r="F345" s="1">
        <v>0</v>
      </c>
      <c r="G345" s="2">
        <f t="shared" si="8"/>
        <v>3297710.0759999999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1005194</v>
      </c>
      <c r="D358" s="1">
        <f>'PR-RAS'!E363</f>
        <v>1363578.8900000001</v>
      </c>
      <c r="E358" s="1">
        <v>0</v>
      </c>
      <c r="F358" s="1">
        <v>0</v>
      </c>
      <c r="G358" s="2">
        <f t="shared" si="8"/>
        <v>1332449.58546</v>
      </c>
      <c r="H358" s="2">
        <f t="shared" si="9"/>
        <v>0.10999999986961484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612376</v>
      </c>
      <c r="D359" s="1">
        <f>'PR-RAS'!E364</f>
        <v>696466.13</v>
      </c>
      <c r="E359" s="1">
        <v>0</v>
      </c>
      <c r="F359" s="1">
        <v>0</v>
      </c>
      <c r="G359" s="2">
        <f t="shared" si="8"/>
        <v>717900.35707999999</v>
      </c>
      <c r="H359" s="2">
        <f t="shared" si="9"/>
        <v>0.13000000000465661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171582</v>
      </c>
      <c r="D361" s="1">
        <f>'PR-RAS'!E366</f>
        <v>0</v>
      </c>
      <c r="E361" s="1">
        <v>0</v>
      </c>
      <c r="F361" s="1">
        <v>0</v>
      </c>
      <c r="G361" s="2">
        <f t="shared" si="8"/>
        <v>61769.52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440794</v>
      </c>
      <c r="D362" s="1">
        <f>'PR-RAS'!E367</f>
        <v>650178.63</v>
      </c>
      <c r="E362" s="1">
        <v>0</v>
      </c>
      <c r="F362" s="1">
        <v>0</v>
      </c>
      <c r="G362" s="2">
        <f t="shared" si="8"/>
        <v>628555.60485999996</v>
      </c>
      <c r="H362" s="2">
        <f t="shared" si="9"/>
        <v>0.36999999999534339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46287.5</v>
      </c>
      <c r="E363" s="1">
        <v>0</v>
      </c>
      <c r="F363" s="1">
        <v>0</v>
      </c>
      <c r="G363" s="2">
        <f t="shared" si="8"/>
        <v>33512.15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392818</v>
      </c>
      <c r="D364" s="1">
        <f>'PR-RAS'!E369</f>
        <v>467816.03</v>
      </c>
      <c r="E364" s="1">
        <v>0</v>
      </c>
      <c r="F364" s="1">
        <v>0</v>
      </c>
      <c r="G364" s="2">
        <f t="shared" si="8"/>
        <v>482227.37177999999</v>
      </c>
      <c r="H364" s="2">
        <f t="shared" si="9"/>
        <v>3.0000000027939677E-2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110676.5</v>
      </c>
      <c r="E365" s="1">
        <v>0</v>
      </c>
      <c r="F365" s="1">
        <v>0</v>
      </c>
      <c r="G365" s="2">
        <f t="shared" si="8"/>
        <v>80572.491999999998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113355</v>
      </c>
      <c r="D366" s="1">
        <f>'PR-RAS'!E371</f>
        <v>0</v>
      </c>
      <c r="E366" s="1">
        <v>0</v>
      </c>
      <c r="F366" s="1">
        <v>0</v>
      </c>
      <c r="G366" s="2">
        <f t="shared" si="8"/>
        <v>41374.574999999997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28015</v>
      </c>
      <c r="D367" s="1">
        <f>'PR-RAS'!E372</f>
        <v>140575.48000000001</v>
      </c>
      <c r="E367" s="1">
        <v>0</v>
      </c>
      <c r="F367" s="1">
        <v>0</v>
      </c>
      <c r="G367" s="2">
        <f t="shared" si="8"/>
        <v>113154.74136</v>
      </c>
      <c r="H367" s="2">
        <f t="shared" si="9"/>
        <v>0.48000000001047738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81956.55</v>
      </c>
      <c r="E369" s="1">
        <v>0</v>
      </c>
      <c r="F369" s="1">
        <v>0</v>
      </c>
      <c r="G369" s="2">
        <f t="shared" si="8"/>
        <v>60320.020799999998</v>
      </c>
      <c r="H369" s="2">
        <f t="shared" si="9"/>
        <v>0.44999999999708962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2180</v>
      </c>
      <c r="E370" s="1">
        <v>0</v>
      </c>
      <c r="F370" s="1">
        <v>0</v>
      </c>
      <c r="G370" s="2">
        <f t="shared" si="8"/>
        <v>1608.84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251448</v>
      </c>
      <c r="D371" s="1">
        <f>'PR-RAS'!E376</f>
        <v>132427.5</v>
      </c>
      <c r="E371" s="1">
        <v>0</v>
      </c>
      <c r="F371" s="1">
        <v>0</v>
      </c>
      <c r="G371" s="2">
        <f t="shared" si="8"/>
        <v>191032.11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42296.73</v>
      </c>
      <c r="E373" s="1">
        <v>0</v>
      </c>
      <c r="F373" s="1">
        <v>0</v>
      </c>
      <c r="G373" s="2">
        <f t="shared" si="8"/>
        <v>31468.76712</v>
      </c>
      <c r="H373" s="2">
        <f t="shared" si="9"/>
        <v>0.26999999999679858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42296.73</v>
      </c>
      <c r="E374" s="1">
        <v>0</v>
      </c>
      <c r="F374" s="1">
        <v>0</v>
      </c>
      <c r="G374" s="2">
        <f t="shared" si="8"/>
        <v>31553.36058</v>
      </c>
      <c r="H374" s="2">
        <f t="shared" si="9"/>
        <v>0.26999999999679858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157000</v>
      </c>
      <c r="E386" s="1">
        <v>0</v>
      </c>
      <c r="F386" s="1">
        <v>0</v>
      </c>
      <c r="G386" s="2">
        <f t="shared" si="8"/>
        <v>120890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157000</v>
      </c>
      <c r="E388" s="1">
        <v>0</v>
      </c>
      <c r="F388" s="1">
        <v>0</v>
      </c>
      <c r="G388" s="2">
        <f t="shared" si="8"/>
        <v>121518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4626957</v>
      </c>
      <c r="D397" s="1">
        <f>'PR-RAS'!E402</f>
        <v>613528.86</v>
      </c>
      <c r="E397" s="1">
        <v>0</v>
      </c>
      <c r="F397" s="1">
        <v>0</v>
      </c>
      <c r="G397" s="2">
        <f t="shared" si="8"/>
        <v>2318189.8291199999</v>
      </c>
      <c r="H397" s="2">
        <f t="shared" si="9"/>
        <v>0.14000000001396984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4626957</v>
      </c>
      <c r="D398" s="1">
        <f>'PR-RAS'!E403</f>
        <v>613528.86</v>
      </c>
      <c r="E398" s="1">
        <v>0</v>
      </c>
      <c r="F398" s="1">
        <v>0</v>
      </c>
      <c r="G398" s="2">
        <f t="shared" si="8"/>
        <v>2324043.8438400002</v>
      </c>
      <c r="H398" s="2">
        <f t="shared" si="9"/>
        <v>0.14000000001396984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5373563</v>
      </c>
      <c r="D403" s="1">
        <f>'PR-RAS'!E408</f>
        <v>1923810.41</v>
      </c>
      <c r="E403" s="1">
        <v>0</v>
      </c>
      <c r="F403" s="1">
        <v>0</v>
      </c>
      <c r="G403" s="2">
        <f t="shared" si="8"/>
        <v>3706915.8956400002</v>
      </c>
      <c r="H403" s="2">
        <f t="shared" si="9"/>
        <v>0.40999999991618097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2899247.07</v>
      </c>
      <c r="E405" s="1">
        <v>0</v>
      </c>
      <c r="F405" s="1">
        <v>0</v>
      </c>
      <c r="G405" s="2">
        <f t="shared" si="8"/>
        <v>2342591.6325599998</v>
      </c>
      <c r="H405" s="2">
        <f t="shared" si="9"/>
        <v>6.9999999832361937E-2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241990</v>
      </c>
      <c r="D406" s="1">
        <f>'PR-RAS'!E411</f>
        <v>216043.92</v>
      </c>
      <c r="E406" s="1">
        <v>0</v>
      </c>
      <c r="F406" s="1">
        <v>0</v>
      </c>
      <c r="G406" s="2">
        <f t="shared" si="8"/>
        <v>273001.52520000003</v>
      </c>
      <c r="H406" s="2">
        <f t="shared" si="9"/>
        <v>7.9999999987194315E-2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6843118</v>
      </c>
      <c r="D407" s="1">
        <f>'PR-RAS'!E412</f>
        <v>6280889.419999999</v>
      </c>
      <c r="E407" s="1">
        <v>0</v>
      </c>
      <c r="F407" s="1">
        <v>0</v>
      </c>
      <c r="G407" s="2">
        <f t="shared" si="8"/>
        <v>7878388.117039999</v>
      </c>
      <c r="H407" s="2">
        <f t="shared" si="9"/>
        <v>0.41999999899417162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8544238</v>
      </c>
      <c r="D408" s="1">
        <f>'PR-RAS'!E413</f>
        <v>4847801.28</v>
      </c>
      <c r="E408" s="1">
        <v>0</v>
      </c>
      <c r="F408" s="1">
        <v>0</v>
      </c>
      <c r="G408" s="2">
        <f t="shared" si="8"/>
        <v>7423615.1079200003</v>
      </c>
      <c r="H408" s="2">
        <f t="shared" si="9"/>
        <v>0.28000000026077032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1433088.1399999987</v>
      </c>
      <c r="E409" s="1">
        <v>0</v>
      </c>
      <c r="F409" s="1">
        <v>0</v>
      </c>
      <c r="G409" s="2">
        <f t="shared" si="8"/>
        <v>1169399.9222399988</v>
      </c>
      <c r="H409" s="2">
        <f t="shared" si="9"/>
        <v>0.1399999987334013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1701120</v>
      </c>
      <c r="D410" s="1">
        <f>'PR-RAS'!E415</f>
        <v>0</v>
      </c>
      <c r="E410" s="1">
        <v>0</v>
      </c>
      <c r="F410" s="1">
        <v>0</v>
      </c>
      <c r="G410" s="2">
        <f t="shared" si="8"/>
        <v>695758.08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2098584</v>
      </c>
      <c r="D411" s="1">
        <f>'PR-RAS'!E416</f>
        <v>396202.36000000034</v>
      </c>
      <c r="E411" s="1">
        <v>0</v>
      </c>
      <c r="F411" s="1">
        <v>0</v>
      </c>
      <c r="G411" s="2">
        <f t="shared" si="8"/>
        <v>1185305.3752000001</v>
      </c>
      <c r="H411" s="2">
        <f t="shared" si="9"/>
        <v>0.36000000033527613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1296277</v>
      </c>
      <c r="D413" s="1">
        <f>'PR-RAS'!E418</f>
        <v>1528665.0699999998</v>
      </c>
      <c r="E413" s="1">
        <v>0</v>
      </c>
      <c r="F413" s="1">
        <v>0</v>
      </c>
      <c r="G413" s="2">
        <f t="shared" si="8"/>
        <v>1793686.1416799997</v>
      </c>
      <c r="H413" s="2">
        <f t="shared" si="9"/>
        <v>6.9999999832361937E-2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161024</v>
      </c>
      <c r="D414" s="1">
        <f>'PR-RAS'!E420</f>
        <v>74325.78</v>
      </c>
      <c r="E414" s="1">
        <v>0</v>
      </c>
      <c r="F414" s="1">
        <v>0</v>
      </c>
      <c r="G414" s="2">
        <f t="shared" si="8"/>
        <v>127896.00627999999</v>
      </c>
      <c r="H414" s="2">
        <f t="shared" si="9"/>
        <v>0.22000000000116415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161024</v>
      </c>
      <c r="D478" s="1">
        <f>'PR-RAS'!E484</f>
        <v>74325.78</v>
      </c>
      <c r="E478" s="1">
        <v>0</v>
      </c>
      <c r="F478" s="1">
        <v>0</v>
      </c>
      <c r="G478" s="2">
        <f t="shared" si="8"/>
        <v>147715.24211999998</v>
      </c>
      <c r="H478" s="2">
        <f t="shared" si="9"/>
        <v>0.22000000000116415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161024</v>
      </c>
      <c r="D501" s="1">
        <f>'PR-RAS'!E507</f>
        <v>74325.78</v>
      </c>
      <c r="E501" s="1">
        <v>0</v>
      </c>
      <c r="F501" s="1">
        <v>0</v>
      </c>
      <c r="G501" s="2">
        <f t="shared" si="8"/>
        <v>154837.78</v>
      </c>
      <c r="H501" s="2">
        <f t="shared" si="9"/>
        <v>0.22000000000116415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161024</v>
      </c>
      <c r="D502" s="1">
        <f>'PR-RAS'!E508</f>
        <v>74325.78</v>
      </c>
      <c r="E502" s="1">
        <v>0</v>
      </c>
      <c r="F502" s="1">
        <v>0</v>
      </c>
      <c r="G502" s="2">
        <f t="shared" si="8"/>
        <v>155147.45556</v>
      </c>
      <c r="H502" s="2">
        <f t="shared" si="9"/>
        <v>0.22000000000116415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161024</v>
      </c>
      <c r="E522" s="1">
        <v>0</v>
      </c>
      <c r="F522" s="1">
        <v>0</v>
      </c>
      <c r="G522" s="2">
        <f t="shared" ref="G522:G809" si="10">(B522/1000)*(C522*1+D522*2)</f>
        <v>167787.008</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161024</v>
      </c>
      <c r="E587" s="1">
        <v>0</v>
      </c>
      <c r="F587" s="1">
        <v>0</v>
      </c>
      <c r="G587" s="2">
        <f t="shared" si="10"/>
        <v>188720.128</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161024</v>
      </c>
      <c r="E611" s="1">
        <v>0</v>
      </c>
      <c r="F611" s="1">
        <v>0</v>
      </c>
      <c r="G611" s="2">
        <f t="shared" si="10"/>
        <v>196449.28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161024</v>
      </c>
      <c r="E612" s="1">
        <v>0</v>
      </c>
      <c r="F612" s="1">
        <v>0</v>
      </c>
      <c r="G612" s="2">
        <f t="shared" si="10"/>
        <v>196771.32800000001</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161024</v>
      </c>
      <c r="D629" s="1">
        <f>'PR-RAS'!E635</f>
        <v>0</v>
      </c>
      <c r="E629" s="1">
        <v>0</v>
      </c>
      <c r="F629" s="1">
        <v>0</v>
      </c>
      <c r="G629" s="2">
        <f t="shared" si="10"/>
        <v>101123.072</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86698.22</v>
      </c>
      <c r="E630" s="1">
        <v>0</v>
      </c>
      <c r="F630" s="1">
        <v>0</v>
      </c>
      <c r="G630" s="2">
        <f t="shared" si="10"/>
        <v>109066.36076</v>
      </c>
      <c r="H630" s="2">
        <f t="shared" si="11"/>
        <v>0.22000000000116415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161024</v>
      </c>
      <c r="E631" s="1">
        <v>0</v>
      </c>
      <c r="F631" s="1">
        <v>0</v>
      </c>
      <c r="G631" s="2">
        <f t="shared" si="10"/>
        <v>202890.23999999999</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7004142</v>
      </c>
      <c r="D633" s="1">
        <f>'PR-RAS'!E639</f>
        <v>6355215.1999999993</v>
      </c>
      <c r="E633" s="1">
        <v>0</v>
      </c>
      <c r="F633" s="1">
        <v>0</v>
      </c>
      <c r="G633" s="2">
        <f t="shared" si="10"/>
        <v>12459609.7568</v>
      </c>
      <c r="H633" s="2">
        <f t="shared" si="11"/>
        <v>0.19999999925494194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8544238</v>
      </c>
      <c r="D634" s="1">
        <f>'PR-RAS'!E640</f>
        <v>5008825.28</v>
      </c>
      <c r="E634" s="1">
        <v>0</v>
      </c>
      <c r="F634" s="1">
        <v>0</v>
      </c>
      <c r="G634" s="2">
        <f t="shared" si="10"/>
        <v>11749675.458480002</v>
      </c>
      <c r="H634" s="2">
        <f t="shared" si="11"/>
        <v>0.28000000026077032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1346389.919999999</v>
      </c>
      <c r="E635" s="1">
        <v>0</v>
      </c>
      <c r="F635" s="1">
        <v>0</v>
      </c>
      <c r="G635" s="2">
        <f t="shared" si="10"/>
        <v>1707222.4185599987</v>
      </c>
      <c r="H635" s="2">
        <f t="shared" si="11"/>
        <v>8.0000001005828381E-2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1540096</v>
      </c>
      <c r="D636" s="1">
        <f>'PR-RAS'!E642</f>
        <v>0</v>
      </c>
      <c r="E636" s="1">
        <v>0</v>
      </c>
      <c r="F636" s="1">
        <v>0</v>
      </c>
      <c r="G636" s="2">
        <f t="shared" si="10"/>
        <v>977960.95999999996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2098584</v>
      </c>
      <c r="D637" s="1">
        <f>'PR-RAS'!E643</f>
        <v>557226.36000000034</v>
      </c>
      <c r="E637" s="1">
        <v>0</v>
      </c>
      <c r="F637" s="1">
        <v>0</v>
      </c>
      <c r="G637" s="2">
        <f t="shared" si="10"/>
        <v>2043491.3539200004</v>
      </c>
      <c r="H637" s="2">
        <f t="shared" si="11"/>
        <v>0.36000000033527613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558488</v>
      </c>
      <c r="D639" s="1">
        <f>'PR-RAS'!E645</f>
        <v>1903616.2799999993</v>
      </c>
      <c r="E639" s="1">
        <v>0</v>
      </c>
      <c r="F639" s="1">
        <v>0</v>
      </c>
      <c r="G639" s="2">
        <f t="shared" si="10"/>
        <v>2785329.7172799991</v>
      </c>
      <c r="H639" s="2">
        <f t="shared" si="11"/>
        <v>0.27999999932944775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65727</v>
      </c>
      <c r="D641" s="1">
        <f>'PR-RAS'!E647</f>
        <v>67478.34</v>
      </c>
      <c r="E641" s="1">
        <v>0</v>
      </c>
      <c r="F641" s="1">
        <v>0</v>
      </c>
      <c r="G641" s="2">
        <f t="shared" si="10"/>
        <v>128437.5552</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2204397</v>
      </c>
      <c r="D642" s="1">
        <f>'PR-RAS'!E649</f>
        <v>945101.69</v>
      </c>
      <c r="E642" s="1">
        <v>0</v>
      </c>
      <c r="F642" s="1">
        <v>0</v>
      </c>
      <c r="G642" s="2">
        <f t="shared" si="10"/>
        <v>2624638.8435800001</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7074339</v>
      </c>
      <c r="D643" s="1">
        <f>'PR-RAS'!E650</f>
        <v>6522265.7000000002</v>
      </c>
      <c r="E643" s="1">
        <v>0</v>
      </c>
      <c r="F643" s="1">
        <v>0</v>
      </c>
      <c r="G643" s="2">
        <f t="shared" si="10"/>
        <v>12916314.796799999</v>
      </c>
      <c r="H643" s="2">
        <f t="shared" si="11"/>
        <v>0.29999999981373549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8333634</v>
      </c>
      <c r="D644" s="1">
        <f>'PR-RAS'!E651</f>
        <v>5320119.82</v>
      </c>
      <c r="E644" s="1">
        <v>0</v>
      </c>
      <c r="F644" s="1">
        <v>0</v>
      </c>
      <c r="G644" s="2">
        <f t="shared" si="10"/>
        <v>12200200.75052</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945102</v>
      </c>
      <c r="D645" s="1">
        <f>'PR-RAS'!E652</f>
        <v>2147247.5700000003</v>
      </c>
      <c r="E645" s="1">
        <v>0</v>
      </c>
      <c r="F645" s="1">
        <v>0</v>
      </c>
      <c r="G645" s="2">
        <f t="shared" si="10"/>
        <v>3374300.5581600005</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6</v>
      </c>
      <c r="E646" s="1">
        <v>0</v>
      </c>
      <c r="F646" s="1">
        <v>0</v>
      </c>
      <c r="G646" s="2">
        <f t="shared" si="10"/>
        <v>12.9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6</v>
      </c>
      <c r="E648" s="1">
        <v>0</v>
      </c>
      <c r="F648" s="1">
        <v>0</v>
      </c>
      <c r="G648" s="2">
        <f t="shared" si="10"/>
        <v>12.940000000000001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635</v>
      </c>
      <c r="D653" s="1">
        <f>'PR-RAS'!E660</f>
        <v>1466.98</v>
      </c>
      <c r="E653" s="1">
        <v>0</v>
      </c>
      <c r="F653" s="1">
        <v>0</v>
      </c>
      <c r="G653" s="2">
        <f t="shared" si="10"/>
        <v>2326.9619200000002</v>
      </c>
      <c r="H653" s="2">
        <f t="shared" si="11"/>
        <v>1.999999999998181E-2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2100981</v>
      </c>
      <c r="D654" s="1">
        <f>'PR-RAS'!E661</f>
        <v>2188521.2999999998</v>
      </c>
      <c r="E654" s="1">
        <v>0</v>
      </c>
      <c r="F654" s="1">
        <v>0</v>
      </c>
      <c r="G654" s="2">
        <f t="shared" si="10"/>
        <v>4230149.4107999997</v>
      </c>
      <c r="H654" s="2">
        <f t="shared" si="11"/>
        <v>0.29999999981373549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46514</v>
      </c>
      <c r="D655" s="1">
        <f>'PR-RAS'!E662</f>
        <v>0</v>
      </c>
      <c r="E655" s="1">
        <v>0</v>
      </c>
      <c r="F655" s="1">
        <v>0</v>
      </c>
      <c r="G655" s="2">
        <f t="shared" si="10"/>
        <v>30420.156000000003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96321</v>
      </c>
      <c r="D657" s="1">
        <f>'PR-RAS'!E664</f>
        <v>98044.56</v>
      </c>
      <c r="E657" s="1">
        <v>0</v>
      </c>
      <c r="F657" s="1">
        <v>0</v>
      </c>
      <c r="G657" s="2">
        <f t="shared" si="10"/>
        <v>191821.03872000001</v>
      </c>
      <c r="H657" s="2">
        <f t="shared" si="11"/>
        <v>0.44000000000232831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501430</v>
      </c>
      <c r="D658" s="1">
        <f>'PR-RAS'!E665</f>
        <v>650000</v>
      </c>
      <c r="E658" s="1">
        <v>0</v>
      </c>
      <c r="F658" s="1">
        <v>0</v>
      </c>
      <c r="G658" s="2">
        <f t="shared" si="10"/>
        <v>1183539.51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129411</v>
      </c>
      <c r="D662" s="1">
        <f>'PR-RAS'!E669</f>
        <v>69371.28</v>
      </c>
      <c r="E662" s="1">
        <v>0</v>
      </c>
      <c r="F662" s="1">
        <v>0</v>
      </c>
      <c r="G662" s="2">
        <f t="shared" si="10"/>
        <v>177249.50315999999</v>
      </c>
      <c r="H662" s="2">
        <f t="shared" si="11"/>
        <v>0.27999999999883585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2000000</v>
      </c>
      <c r="D691" s="1">
        <f>'PR-RAS'!E698</f>
        <v>0</v>
      </c>
      <c r="E691" s="1">
        <v>0</v>
      </c>
      <c r="F691" s="1">
        <v>0</v>
      </c>
      <c r="G691" s="2">
        <f t="shared" si="10"/>
        <v>1380000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3750</v>
      </c>
      <c r="E705" s="1">
        <v>0</v>
      </c>
      <c r="F705" s="1">
        <v>0</v>
      </c>
      <c r="G705" s="2">
        <f t="shared" si="10"/>
        <v>5280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8000</v>
      </c>
      <c r="D709" s="1">
        <f>'PR-RAS'!E716</f>
        <v>9084</v>
      </c>
      <c r="E709" s="1">
        <v>0</v>
      </c>
      <c r="F709" s="1">
        <v>0</v>
      </c>
      <c r="G709" s="2">
        <f t="shared" si="10"/>
        <v>18526.944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19127</v>
      </c>
      <c r="D711" s="1">
        <f>'PR-RAS'!E718</f>
        <v>28445</v>
      </c>
      <c r="E711" s="1">
        <v>0</v>
      </c>
      <c r="F711" s="1">
        <v>0</v>
      </c>
      <c r="G711" s="2">
        <f t="shared" si="10"/>
        <v>53972.07</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15519.98</v>
      </c>
      <c r="E714" s="1">
        <v>0</v>
      </c>
      <c r="F714" s="1">
        <v>0</v>
      </c>
      <c r="G714" s="2">
        <f t="shared" si="10"/>
        <v>22131.491479999997</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21110</v>
      </c>
      <c r="D715" s="1">
        <f>'PR-RAS'!E722</f>
        <v>38101.01</v>
      </c>
      <c r="E715" s="1">
        <v>0</v>
      </c>
      <c r="F715" s="1">
        <v>0</v>
      </c>
      <c r="G715" s="2">
        <f t="shared" si="10"/>
        <v>69480.782279999999</v>
      </c>
      <c r="H715" s="2">
        <f t="shared" si="11"/>
        <v>1.0000000002037268E-2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42550</v>
      </c>
      <c r="D718" s="1">
        <f>'PR-RAS'!E725</f>
        <v>7786.59</v>
      </c>
      <c r="E718" s="1">
        <v>0</v>
      </c>
      <c r="F718" s="1">
        <v>0</v>
      </c>
      <c r="G718" s="2">
        <f t="shared" si="10"/>
        <v>41674.320059999998</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15705</v>
      </c>
      <c r="D766" s="1">
        <f>'PR-RAS'!E773</f>
        <v>0</v>
      </c>
      <c r="E766" s="1">
        <v>0</v>
      </c>
      <c r="F766" s="1">
        <v>0</v>
      </c>
      <c r="G766" s="2">
        <f t="shared" si="10"/>
        <v>12014.325000000001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77450</v>
      </c>
      <c r="D809" s="1">
        <f>'PR-RAS'!E816</f>
        <v>43000</v>
      </c>
      <c r="E809" s="1">
        <v>0</v>
      </c>
      <c r="F809" s="1">
        <v>0</v>
      </c>
      <c r="G809" s="2">
        <f t="shared" si="10"/>
        <v>132067.6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50000</v>
      </c>
      <c r="D812" s="1">
        <f>'PR-RAS'!E819</f>
        <v>57000</v>
      </c>
      <c r="E812" s="1">
        <v>0</v>
      </c>
      <c r="F812" s="1">
        <v>0</v>
      </c>
      <c r="G812" s="2">
        <f t="shared" si="18"/>
        <v>133004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40000</v>
      </c>
      <c r="D814" s="1">
        <f>'PR-RAS'!E821</f>
        <v>50000</v>
      </c>
      <c r="E814" s="1">
        <v>0</v>
      </c>
      <c r="F814" s="1">
        <v>0</v>
      </c>
      <c r="G814" s="2">
        <f t="shared" si="18"/>
        <v>113819.99999999999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59365</v>
      </c>
      <c r="D816" s="1">
        <f>'PR-RAS'!E823</f>
        <v>72766.44</v>
      </c>
      <c r="E816" s="1">
        <v>0</v>
      </c>
      <c r="F816" s="1">
        <v>0</v>
      </c>
      <c r="G816" s="2">
        <f t="shared" si="18"/>
        <v>166991.77220000001</v>
      </c>
      <c r="H816" s="2">
        <f t="shared" si="19"/>
        <v>0.44000000000232831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44995</v>
      </c>
      <c r="D817" s="1">
        <f>'PR-RAS'!E824</f>
        <v>52741.75</v>
      </c>
      <c r="E817" s="1">
        <v>0</v>
      </c>
      <c r="F817" s="1">
        <v>0</v>
      </c>
      <c r="G817" s="2">
        <f t="shared" si="18"/>
        <v>122790.45599999999</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5945</v>
      </c>
      <c r="D819" s="1">
        <f>'PR-RAS'!E826</f>
        <v>3776.1</v>
      </c>
      <c r="E819" s="1">
        <v>0</v>
      </c>
      <c r="F819" s="1">
        <v>0</v>
      </c>
      <c r="G819" s="2">
        <f t="shared" si="18"/>
        <v>11040.7096</v>
      </c>
      <c r="H819" s="2">
        <f t="shared" si="19"/>
        <v>9.9999999999909051E-2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83051</v>
      </c>
      <c r="D821" s="1">
        <f>'PR-RAS'!E828</f>
        <v>186721.32</v>
      </c>
      <c r="E821" s="1">
        <v>0</v>
      </c>
      <c r="F821" s="1">
        <v>0</v>
      </c>
      <c r="G821" s="2">
        <f t="shared" si="18"/>
        <v>374324.78479999996</v>
      </c>
      <c r="H821" s="2">
        <f t="shared" si="19"/>
        <v>0.32000000000698492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297310</v>
      </c>
      <c r="D823" s="1">
        <f>'PR-RAS'!E830</f>
        <v>83718.399999999994</v>
      </c>
      <c r="E823" s="1">
        <v>0</v>
      </c>
      <c r="F823" s="1">
        <v>0</v>
      </c>
      <c r="G823" s="2">
        <f t="shared" si="18"/>
        <v>382021.86959999998</v>
      </c>
      <c r="H823" s="2">
        <f t="shared" si="19"/>
        <v>0.39999999999417923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161024</v>
      </c>
      <c r="D893" s="1">
        <f>'PR-RAS'!E900</f>
        <v>74325.78</v>
      </c>
      <c r="E893" s="1">
        <v>0</v>
      </c>
      <c r="F893" s="1">
        <v>0</v>
      </c>
      <c r="G893" s="2">
        <f t="shared" si="18"/>
        <v>276230.59951999999</v>
      </c>
      <c r="H893" s="2">
        <f t="shared" si="19"/>
        <v>0.22000000000116415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161024</v>
      </c>
      <c r="E961" s="1">
        <v>0</v>
      </c>
      <c r="F961" s="1">
        <v>0</v>
      </c>
      <c r="G961" s="2">
        <f t="shared" si="18"/>
        <v>309166.08000000002</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29939711</v>
      </c>
      <c r="D984" s="6">
        <f>BILANCA!E6</f>
        <v>33861497.479999997</v>
      </c>
      <c r="E984" s="6">
        <v>0</v>
      </c>
      <c r="F984" s="6">
        <v>0</v>
      </c>
      <c r="G984" s="7">
        <f t="shared" ref="G984:G1241" si="22">B984/1000*C984+B984/500*D984</f>
        <v>97662.705959999992</v>
      </c>
      <c r="H984" s="7">
        <f t="shared" si="19"/>
        <v>0.47999999672174454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23525342</v>
      </c>
      <c r="D985" s="1">
        <f>BILANCA!E7</f>
        <v>26085368.059999995</v>
      </c>
      <c r="E985" s="1">
        <v>0</v>
      </c>
      <c r="F985" s="1">
        <v>0</v>
      </c>
      <c r="G985" s="2">
        <f t="shared" si="22"/>
        <v>151392.15623999998</v>
      </c>
      <c r="H985" s="2">
        <f t="shared" si="19"/>
        <v>5.9999994933605194E-2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2199344</v>
      </c>
      <c r="D986" s="1">
        <f>BILANCA!E8</f>
        <v>3613963.06</v>
      </c>
      <c r="E986" s="1">
        <v>0</v>
      </c>
      <c r="F986" s="1">
        <v>0</v>
      </c>
      <c r="G986" s="2">
        <f t="shared" si="22"/>
        <v>28281.810359999999</v>
      </c>
      <c r="H986" s="2">
        <f t="shared" si="19"/>
        <v>6.0000000055879354E-2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2199344</v>
      </c>
      <c r="D987" s="1">
        <f>BILANCA!E9</f>
        <v>3613963.06</v>
      </c>
      <c r="E987" s="1">
        <v>0</v>
      </c>
      <c r="F987" s="1">
        <v>0</v>
      </c>
      <c r="G987" s="2">
        <f t="shared" si="22"/>
        <v>37709.080480000004</v>
      </c>
      <c r="H987" s="2">
        <f t="shared" si="19"/>
        <v>6.0000000055879354E-2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17309722</v>
      </c>
      <c r="D990" s="1">
        <f>BILANCA!E12</f>
        <v>21620205.059999995</v>
      </c>
      <c r="E990" s="1">
        <v>0</v>
      </c>
      <c r="F990" s="1">
        <v>0</v>
      </c>
      <c r="G990" s="2">
        <f t="shared" si="22"/>
        <v>423850.92483999993</v>
      </c>
      <c r="H990" s="2">
        <f t="shared" si="19"/>
        <v>5.9999994933605194E-2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16204764</v>
      </c>
      <c r="D991" s="1">
        <f>BILANCA!E13</f>
        <v>19889402.419999998</v>
      </c>
      <c r="E991" s="1">
        <v>0</v>
      </c>
      <c r="F991" s="1">
        <v>0</v>
      </c>
      <c r="G991" s="2">
        <f t="shared" si="22"/>
        <v>447868.55072</v>
      </c>
      <c r="H991" s="2">
        <f t="shared" si="19"/>
        <v>0.41999999806284904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245156</v>
      </c>
      <c r="D992" s="1">
        <f>BILANCA!E14</f>
        <v>245155.62</v>
      </c>
      <c r="E992" s="1">
        <v>0</v>
      </c>
      <c r="F992" s="1">
        <v>0</v>
      </c>
      <c r="G992" s="2">
        <f t="shared" si="22"/>
        <v>6619.2051599999995</v>
      </c>
      <c r="H992" s="2">
        <f t="shared" si="19"/>
        <v>0.38000000000465661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11462725</v>
      </c>
      <c r="D993" s="1">
        <f>BILANCA!E15</f>
        <v>15374634.199999999</v>
      </c>
      <c r="E993" s="1">
        <v>0</v>
      </c>
      <c r="F993" s="1">
        <v>0</v>
      </c>
      <c r="G993" s="2">
        <f t="shared" si="22"/>
        <v>422119.93400000001</v>
      </c>
      <c r="H993" s="2">
        <f t="shared" si="19"/>
        <v>0.19999999925494194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5384399</v>
      </c>
      <c r="D994" s="1">
        <f>BILANCA!E16</f>
        <v>5703868.6699999999</v>
      </c>
      <c r="E994" s="1">
        <v>0</v>
      </c>
      <c r="F994" s="1">
        <v>0</v>
      </c>
      <c r="G994" s="2">
        <f t="shared" si="22"/>
        <v>184713.49974</v>
      </c>
      <c r="H994" s="2">
        <f t="shared" si="19"/>
        <v>0.33000000007450581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4262871</v>
      </c>
      <c r="D995" s="1">
        <f>BILANCA!E17</f>
        <v>4309158.84</v>
      </c>
      <c r="E995" s="1">
        <v>0</v>
      </c>
      <c r="F995" s="1">
        <v>0</v>
      </c>
      <c r="G995" s="2">
        <f t="shared" si="22"/>
        <v>154574.26415999999</v>
      </c>
      <c r="H995" s="2">
        <f t="shared" si="19"/>
        <v>0.16000000014901161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5150387</v>
      </c>
      <c r="D996" s="1">
        <f>BILANCA!E18</f>
        <v>5743414.9100000001</v>
      </c>
      <c r="E996" s="1">
        <v>0</v>
      </c>
      <c r="F996" s="1">
        <v>0</v>
      </c>
      <c r="G996" s="2">
        <f t="shared" si="22"/>
        <v>216283.81865999999</v>
      </c>
      <c r="H996" s="2">
        <f t="shared" si="19"/>
        <v>8.9999999850988388E-2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451708</v>
      </c>
      <c r="D997" s="1">
        <f>BILANCA!E19</f>
        <v>950061.6100000001</v>
      </c>
      <c r="E997" s="1">
        <v>0</v>
      </c>
      <c r="F997" s="1">
        <v>0</v>
      </c>
      <c r="G997" s="2">
        <f t="shared" si="22"/>
        <v>32925.63708</v>
      </c>
      <c r="H997" s="2">
        <f t="shared" si="19"/>
        <v>0.38999999989755452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153179</v>
      </c>
      <c r="D998" s="1">
        <f>BILANCA!E20</f>
        <v>263855.78000000003</v>
      </c>
      <c r="E998" s="1">
        <v>0</v>
      </c>
      <c r="F998" s="1">
        <v>0</v>
      </c>
      <c r="G998" s="2">
        <f t="shared" si="22"/>
        <v>10213.358400000001</v>
      </c>
      <c r="H998" s="2">
        <f t="shared" si="19"/>
        <v>0.21999999997206032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150988</v>
      </c>
      <c r="D999" s="1">
        <f>BILANCA!E21</f>
        <v>150987.70000000001</v>
      </c>
      <c r="E999" s="1">
        <v>0</v>
      </c>
      <c r="F999" s="1">
        <v>0</v>
      </c>
      <c r="G999" s="2">
        <f t="shared" si="22"/>
        <v>7247.4144000000006</v>
      </c>
      <c r="H999" s="2">
        <f t="shared" si="19"/>
        <v>0.29999999998835847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407204</v>
      </c>
      <c r="D1000" s="1">
        <f>BILANCA!E22</f>
        <v>547779.62</v>
      </c>
      <c r="E1000" s="1">
        <v>0</v>
      </c>
      <c r="F1000" s="1">
        <v>0</v>
      </c>
      <c r="G1000" s="2">
        <f t="shared" si="22"/>
        <v>25546.97508</v>
      </c>
      <c r="H1000" s="2">
        <f t="shared" si="19"/>
        <v>0.38000000000465661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6731</v>
      </c>
      <c r="D1002" s="1">
        <f>BILANCA!E24</f>
        <v>88687.57</v>
      </c>
      <c r="E1002" s="1">
        <v>0</v>
      </c>
      <c r="F1002" s="1">
        <v>0</v>
      </c>
      <c r="G1002" s="2">
        <f t="shared" si="22"/>
        <v>3498.0166600000002</v>
      </c>
      <c r="H1002" s="2">
        <f t="shared" si="19"/>
        <v>0.42999999999301508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2180</v>
      </c>
      <c r="E1003" s="1">
        <v>0</v>
      </c>
      <c r="F1003" s="1">
        <v>0</v>
      </c>
      <c r="G1003" s="2">
        <f t="shared" si="22"/>
        <v>87.2</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1080382</v>
      </c>
      <c r="D1004" s="1">
        <f>BILANCA!E26</f>
        <v>1447289.53</v>
      </c>
      <c r="E1004" s="1">
        <v>0</v>
      </c>
      <c r="F1004" s="1">
        <v>0</v>
      </c>
      <c r="G1004" s="2">
        <f t="shared" si="22"/>
        <v>83474.182260000001</v>
      </c>
      <c r="H1004" s="2">
        <f t="shared" si="19"/>
        <v>0.46999999997206032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1346776</v>
      </c>
      <c r="D1006" s="1">
        <f>BILANCA!E28</f>
        <v>1550718.59</v>
      </c>
      <c r="E1006" s="1">
        <v>0</v>
      </c>
      <c r="F1006" s="1">
        <v>0</v>
      </c>
      <c r="G1006" s="2">
        <f t="shared" si="22"/>
        <v>102308.90313999999</v>
      </c>
      <c r="H1006" s="2">
        <f t="shared" si="19"/>
        <v>0.40999999991618097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114031</v>
      </c>
      <c r="D1007" s="1">
        <f>BILANCA!E29</f>
        <v>104347.38</v>
      </c>
      <c r="E1007" s="1">
        <v>0</v>
      </c>
      <c r="F1007" s="1">
        <v>0</v>
      </c>
      <c r="G1007" s="2">
        <f t="shared" si="22"/>
        <v>7745.4182400000009</v>
      </c>
      <c r="H1007" s="2">
        <f t="shared" si="19"/>
        <v>0.38000000000465661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325640</v>
      </c>
      <c r="D1008" s="1">
        <f>BILANCA!E30</f>
        <v>367937.06</v>
      </c>
      <c r="E1008" s="1">
        <v>0</v>
      </c>
      <c r="F1008" s="1">
        <v>0</v>
      </c>
      <c r="G1008" s="2">
        <f t="shared" si="22"/>
        <v>26537.852999999999</v>
      </c>
      <c r="H1008" s="2">
        <f t="shared" si="19"/>
        <v>5.9999999997671694E-2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211609</v>
      </c>
      <c r="D1012" s="1">
        <f>BILANCA!E34</f>
        <v>263589.68</v>
      </c>
      <c r="E1012" s="1">
        <v>0</v>
      </c>
      <c r="F1012" s="1">
        <v>0</v>
      </c>
      <c r="G1012" s="2">
        <f t="shared" si="22"/>
        <v>21424.862440000001</v>
      </c>
      <c r="H1012" s="2">
        <f t="shared" si="19"/>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539219</v>
      </c>
      <c r="D1023" s="1">
        <f>BILANCA!E45</f>
        <v>676393.65</v>
      </c>
      <c r="E1023" s="1">
        <v>0</v>
      </c>
      <c r="F1023" s="1">
        <v>0</v>
      </c>
      <c r="G1023" s="2">
        <f t="shared" si="22"/>
        <v>75680.252000000008</v>
      </c>
      <c r="H1023" s="2">
        <f t="shared" si="19"/>
        <v>0.34999999997671694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86680</v>
      </c>
      <c r="D1025" s="1">
        <f>BILANCA!E47</f>
        <v>243680</v>
      </c>
      <c r="E1025" s="1">
        <v>0</v>
      </c>
      <c r="F1025" s="1">
        <v>0</v>
      </c>
      <c r="G1025" s="2">
        <f t="shared" si="22"/>
        <v>24109.680000000004</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442069</v>
      </c>
      <c r="D1026" s="1">
        <f>BILANCA!E48</f>
        <v>442068.65</v>
      </c>
      <c r="E1026" s="1">
        <v>0</v>
      </c>
      <c r="F1026" s="1">
        <v>0</v>
      </c>
      <c r="G1026" s="2">
        <f t="shared" si="22"/>
        <v>57026.870899999994</v>
      </c>
      <c r="H1026" s="2">
        <f t="shared" si="19"/>
        <v>0.34999999997671694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75000</v>
      </c>
      <c r="D1027" s="1">
        <f>BILANCA!E49</f>
        <v>75000</v>
      </c>
      <c r="E1027" s="1">
        <v>0</v>
      </c>
      <c r="F1027" s="1">
        <v>0</v>
      </c>
      <c r="G1027" s="2">
        <f t="shared" si="22"/>
        <v>9900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64530</v>
      </c>
      <c r="D1028" s="1">
        <f>BILANCA!E50</f>
        <v>84355</v>
      </c>
      <c r="E1028" s="1">
        <v>0</v>
      </c>
      <c r="F1028" s="1">
        <v>0</v>
      </c>
      <c r="G1028" s="2">
        <f t="shared" si="22"/>
        <v>10495.8</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145700</v>
      </c>
      <c r="D1032" s="1">
        <f>BILANCA!E54</f>
        <v>143157.44</v>
      </c>
      <c r="E1032" s="1">
        <v>0</v>
      </c>
      <c r="F1032" s="1">
        <v>0</v>
      </c>
      <c r="G1032" s="2">
        <f t="shared" si="22"/>
        <v>21168.72912</v>
      </c>
      <c r="H1032" s="2">
        <f t="shared" si="19"/>
        <v>0.44000000000232831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145700</v>
      </c>
      <c r="D1033" s="1">
        <f>BILANCA!E55</f>
        <v>143157.44</v>
      </c>
      <c r="E1033" s="1">
        <v>0</v>
      </c>
      <c r="F1033" s="1">
        <v>0</v>
      </c>
      <c r="G1033" s="2">
        <f t="shared" si="22"/>
        <v>21600.743999999999</v>
      </c>
      <c r="H1033" s="2">
        <f t="shared" si="19"/>
        <v>0.44000000000232831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4016276</v>
      </c>
      <c r="D1034" s="1">
        <f>BILANCA!E56</f>
        <v>851199.94</v>
      </c>
      <c r="E1034" s="1">
        <v>0</v>
      </c>
      <c r="F1034" s="1">
        <v>0</v>
      </c>
      <c r="G1034" s="2">
        <f t="shared" si="22"/>
        <v>291652.46987999999</v>
      </c>
      <c r="H1034" s="2">
        <f t="shared" si="19"/>
        <v>6.0000000055879354E-2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3774828</v>
      </c>
      <c r="D1035" s="1">
        <f>BILANCA!E57</f>
        <v>851199.94</v>
      </c>
      <c r="E1035" s="1">
        <v>0</v>
      </c>
      <c r="F1035" s="1">
        <v>0</v>
      </c>
      <c r="G1035" s="2">
        <f t="shared" si="22"/>
        <v>284815.84975999995</v>
      </c>
      <c r="H1035" s="2">
        <f t="shared" si="19"/>
        <v>6.0000000055879354E-2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241448</v>
      </c>
      <c r="D1036" s="1">
        <f>BILANCA!E58</f>
        <v>0</v>
      </c>
      <c r="E1036" s="1">
        <v>0</v>
      </c>
      <c r="F1036" s="1">
        <v>0</v>
      </c>
      <c r="G1036" s="2">
        <f t="shared" si="22"/>
        <v>12796.743999999999</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6414369</v>
      </c>
      <c r="D1046" s="1">
        <f>BILANCA!E68</f>
        <v>7776129.419999999</v>
      </c>
      <c r="E1046" s="1">
        <v>0</v>
      </c>
      <c r="F1046" s="1">
        <v>0</v>
      </c>
      <c r="G1046" s="2">
        <f t="shared" si="22"/>
        <v>1383897.5539199999</v>
      </c>
      <c r="H1046" s="2">
        <f t="shared" si="19"/>
        <v>0.41999999899417162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945102</v>
      </c>
      <c r="D1047" s="1">
        <f>BILANCA!E69</f>
        <v>2147247.5699999998</v>
      </c>
      <c r="E1047" s="1">
        <v>0</v>
      </c>
      <c r="F1047" s="1">
        <v>0</v>
      </c>
      <c r="G1047" s="2">
        <f t="shared" si="22"/>
        <v>335334.21695999999</v>
      </c>
      <c r="H1047" s="2">
        <f t="shared" si="19"/>
        <v>0.43000000016763806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944449</v>
      </c>
      <c r="D1048" s="1">
        <f>BILANCA!E70</f>
        <v>2146996.11</v>
      </c>
      <c r="E1048" s="1">
        <v>0</v>
      </c>
      <c r="F1048" s="1">
        <v>0</v>
      </c>
      <c r="G1048" s="2">
        <f t="shared" si="22"/>
        <v>340498.67930000002</v>
      </c>
      <c r="H1048" s="2">
        <f t="shared" si="19"/>
        <v>0.10999999986961484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944449</v>
      </c>
      <c r="D1050" s="1">
        <f>BILANCA!E72</f>
        <v>2146996.11</v>
      </c>
      <c r="E1050" s="1">
        <v>0</v>
      </c>
      <c r="F1050" s="1">
        <v>0</v>
      </c>
      <c r="G1050" s="2">
        <f t="shared" si="22"/>
        <v>350975.56173999998</v>
      </c>
      <c r="H1050" s="2">
        <f t="shared" si="19"/>
        <v>0.10999999986961484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653</v>
      </c>
      <c r="D1054" s="1">
        <f>BILANCA!E76</f>
        <v>251.46</v>
      </c>
      <c r="E1054" s="1">
        <v>0</v>
      </c>
      <c r="F1054" s="1">
        <v>0</v>
      </c>
      <c r="G1054" s="2">
        <f t="shared" si="22"/>
        <v>82.070319999999981</v>
      </c>
      <c r="H1054" s="2">
        <f t="shared" si="19"/>
        <v>0.46000000000000796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38436</v>
      </c>
      <c r="D1056" s="1">
        <f>BILANCA!E78</f>
        <v>281.54000000000002</v>
      </c>
      <c r="E1056" s="1">
        <v>0</v>
      </c>
      <c r="F1056" s="1">
        <v>0</v>
      </c>
      <c r="G1056" s="2">
        <f t="shared" si="22"/>
        <v>2846.9328399999999</v>
      </c>
      <c r="H1056" s="2">
        <f t="shared" si="19"/>
        <v>0.45999999999997954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38436</v>
      </c>
      <c r="D1060" s="1">
        <f>BILANCA!E82</f>
        <v>0</v>
      </c>
      <c r="E1060" s="1">
        <v>0</v>
      </c>
      <c r="F1060" s="1">
        <v>0</v>
      </c>
      <c r="G1060" s="2">
        <f t="shared" si="22"/>
        <v>2959.5720000000001</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281.54000000000002</v>
      </c>
      <c r="E1064" s="1">
        <v>0</v>
      </c>
      <c r="F1064" s="1">
        <v>0</v>
      </c>
      <c r="G1064" s="2">
        <f t="shared" si="22"/>
        <v>45.609480000000005</v>
      </c>
      <c r="H1064" s="2">
        <f t="shared" si="19"/>
        <v>0.45999999999997954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3941700</v>
      </c>
      <c r="D1112" s="1">
        <f>BILANCA!E134</f>
        <v>3941700</v>
      </c>
      <c r="E1112" s="1">
        <v>0</v>
      </c>
      <c r="F1112" s="1">
        <v>0</v>
      </c>
      <c r="G1112" s="2">
        <f t="shared" si="22"/>
        <v>1525437.9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3941700</v>
      </c>
      <c r="D1113" s="1">
        <f>BILANCA!E135</f>
        <v>3941700</v>
      </c>
      <c r="E1113" s="1">
        <v>0</v>
      </c>
      <c r="F1113" s="1">
        <v>0</v>
      </c>
      <c r="G1113" s="2">
        <f t="shared" si="22"/>
        <v>1537263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3936700</v>
      </c>
      <c r="D1117" s="1">
        <f>BILANCA!E139</f>
        <v>3936700</v>
      </c>
      <c r="E1117" s="1">
        <v>0</v>
      </c>
      <c r="F1117" s="1">
        <v>0</v>
      </c>
      <c r="G1117" s="2">
        <f t="shared" si="22"/>
        <v>1582553.4000000001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5000</v>
      </c>
      <c r="D1119" s="1">
        <f>BILANCA!E141</f>
        <v>5000</v>
      </c>
      <c r="E1119" s="1">
        <v>0</v>
      </c>
      <c r="F1119" s="1">
        <v>0</v>
      </c>
      <c r="G1119" s="2">
        <f t="shared" si="22"/>
        <v>2040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1060407</v>
      </c>
      <c r="D1124" s="1">
        <f>BILANCA!E146</f>
        <v>1290226.75</v>
      </c>
      <c r="E1124" s="1">
        <v>0</v>
      </c>
      <c r="F1124" s="1">
        <v>0</v>
      </c>
      <c r="G1124" s="2">
        <f t="shared" si="22"/>
        <v>513361.33049999998</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33875</v>
      </c>
      <c r="D1125" s="1">
        <f>BILANCA!E147</f>
        <v>9551.41</v>
      </c>
      <c r="E1125" s="1">
        <v>0</v>
      </c>
      <c r="F1125" s="1">
        <v>0</v>
      </c>
      <c r="G1125" s="2">
        <f t="shared" si="22"/>
        <v>7522.8504400000002</v>
      </c>
      <c r="H1125" s="2">
        <f t="shared" si="23"/>
        <v>0.40999999999985448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6558</v>
      </c>
      <c r="D1127" s="1">
        <f>BILANCA!E149</f>
        <v>333741.69</v>
      </c>
      <c r="E1127" s="1">
        <v>0</v>
      </c>
      <c r="F1127" s="1">
        <v>0</v>
      </c>
      <c r="G1127" s="2">
        <f t="shared" si="22"/>
        <v>97061.958719999995</v>
      </c>
      <c r="H1127" s="2">
        <f t="shared" si="23"/>
        <v>0.30999999999767169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6558</v>
      </c>
      <c r="D1130" s="1">
        <f>BILANCA!E152</f>
        <v>4781.6899999999996</v>
      </c>
      <c r="E1130" s="1">
        <v>0</v>
      </c>
      <c r="F1130" s="1">
        <v>0</v>
      </c>
      <c r="G1130" s="2">
        <f t="shared" si="22"/>
        <v>2369.8428599999997</v>
      </c>
      <c r="H1130" s="2">
        <f t="shared" si="23"/>
        <v>0.31000000000040018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328960</v>
      </c>
      <c r="E1131" s="1">
        <v>0</v>
      </c>
      <c r="F1131" s="1">
        <v>0</v>
      </c>
      <c r="G1131" s="2">
        <f t="shared" si="22"/>
        <v>97372.159999999989</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60266</v>
      </c>
      <c r="D1136" s="1">
        <f>BILANCA!E158</f>
        <v>0</v>
      </c>
      <c r="E1136" s="1">
        <v>0</v>
      </c>
      <c r="F1136" s="1">
        <v>0</v>
      </c>
      <c r="G1136" s="2">
        <f t="shared" si="22"/>
        <v>9220.6980000000003</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1035477</v>
      </c>
      <c r="D1137" s="1">
        <f>BILANCA!E159</f>
        <v>1003701.26</v>
      </c>
      <c r="E1137" s="1">
        <v>0</v>
      </c>
      <c r="F1137" s="1">
        <v>0</v>
      </c>
      <c r="G1137" s="2">
        <f t="shared" si="22"/>
        <v>468603.44607999997</v>
      </c>
      <c r="H1137" s="2">
        <f t="shared" si="23"/>
        <v>0.26000000000931323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7438</v>
      </c>
      <c r="D1140" s="1">
        <f>BILANCA!E162</f>
        <v>6777.65</v>
      </c>
      <c r="E1140" s="1">
        <v>0</v>
      </c>
      <c r="F1140" s="1">
        <v>0</v>
      </c>
      <c r="G1140" s="2">
        <f t="shared" si="22"/>
        <v>3295.9481000000001</v>
      </c>
      <c r="H1140" s="2">
        <f t="shared" si="23"/>
        <v>0.3500000000003638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83207</v>
      </c>
      <c r="D1141" s="1">
        <f>BILANCA!E163</f>
        <v>63545.26</v>
      </c>
      <c r="E1141" s="1">
        <v>0</v>
      </c>
      <c r="F1141" s="1">
        <v>0</v>
      </c>
      <c r="G1141" s="2">
        <f t="shared" si="22"/>
        <v>33227.008159999998</v>
      </c>
      <c r="H1141" s="2">
        <f t="shared" si="23"/>
        <v>0.26000000000203727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362997</v>
      </c>
      <c r="D1142" s="1">
        <f>BILANCA!E164</f>
        <v>329195.22000000003</v>
      </c>
      <c r="E1142" s="1">
        <v>0</v>
      </c>
      <c r="F1142" s="1">
        <v>0</v>
      </c>
      <c r="G1142" s="2">
        <f t="shared" si="22"/>
        <v>162400.60296000002</v>
      </c>
      <c r="H1142" s="2">
        <f t="shared" si="23"/>
        <v>0.22000000003026798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346004</v>
      </c>
      <c r="D1143" s="1">
        <f>BILANCA!E165</f>
        <v>323560.2</v>
      </c>
      <c r="E1143" s="1">
        <v>0</v>
      </c>
      <c r="F1143" s="1">
        <v>0</v>
      </c>
      <c r="G1143" s="2">
        <f t="shared" si="22"/>
        <v>158899.90400000001</v>
      </c>
      <c r="H1143" s="2">
        <f t="shared" si="23"/>
        <v>0.20000000001164153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16993</v>
      </c>
      <c r="D1144" s="1">
        <f>BILANCA!E166</f>
        <v>5635.02</v>
      </c>
      <c r="E1144" s="1">
        <v>0</v>
      </c>
      <c r="F1144" s="1">
        <v>0</v>
      </c>
      <c r="G1144" s="2">
        <f t="shared" si="22"/>
        <v>4550.34944</v>
      </c>
      <c r="H1144" s="2">
        <f t="shared" si="23"/>
        <v>2.0000000000436557E-2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65727</v>
      </c>
      <c r="D1148" s="1">
        <f>BILANCA!E170</f>
        <v>67478.340000000011</v>
      </c>
      <c r="E1148" s="1">
        <v>0</v>
      </c>
      <c r="F1148" s="1">
        <v>0</v>
      </c>
      <c r="G1148" s="2">
        <f t="shared" si="22"/>
        <v>33112.807200000003</v>
      </c>
      <c r="H1148" s="2">
        <f t="shared" si="23"/>
        <v>0.34000000001105946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363</v>
      </c>
      <c r="D1149" s="1">
        <f>BILANCA!E171</f>
        <v>1094.46</v>
      </c>
      <c r="E1149" s="1">
        <v>0</v>
      </c>
      <c r="F1149" s="1">
        <v>0</v>
      </c>
      <c r="G1149" s="2">
        <f t="shared" si="22"/>
        <v>423.61872</v>
      </c>
      <c r="H1149" s="2">
        <f t="shared" si="23"/>
        <v>0.46000000000003638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65364</v>
      </c>
      <c r="D1151" s="1">
        <f>BILANCA!E173</f>
        <v>66383.88</v>
      </c>
      <c r="E1151" s="1">
        <v>0</v>
      </c>
      <c r="F1151" s="1">
        <v>0</v>
      </c>
      <c r="G1151" s="2">
        <f t="shared" si="22"/>
        <v>33286.135679999999</v>
      </c>
      <c r="H1151" s="2">
        <f t="shared" si="23"/>
        <v>0.11999999999534339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29939711</v>
      </c>
      <c r="D1152" s="1">
        <f>BILANCA!E175</f>
        <v>33861497.479999997</v>
      </c>
      <c r="E1152" s="1">
        <v>0</v>
      </c>
      <c r="F1152" s="1">
        <v>0</v>
      </c>
      <c r="G1152" s="2">
        <f t="shared" si="22"/>
        <v>16504997.30724</v>
      </c>
      <c r="H1152" s="2">
        <f t="shared" si="23"/>
        <v>0.47999999672174454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778928</v>
      </c>
      <c r="D1153" s="1">
        <f>BILANCA!E176</f>
        <v>476473.85000000003</v>
      </c>
      <c r="E1153" s="1">
        <v>0</v>
      </c>
      <c r="F1153" s="1">
        <v>0</v>
      </c>
      <c r="G1153" s="2">
        <f t="shared" si="22"/>
        <v>294418.86900000006</v>
      </c>
      <c r="H1153" s="2">
        <f t="shared" si="23"/>
        <v>0.1499999999650754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283686</v>
      </c>
      <c r="D1154" s="1">
        <f>BILANCA!E177</f>
        <v>344588.98</v>
      </c>
      <c r="E1154" s="1">
        <v>0</v>
      </c>
      <c r="F1154" s="1">
        <v>0</v>
      </c>
      <c r="G1154" s="2">
        <f t="shared" si="22"/>
        <v>166359.73716000002</v>
      </c>
      <c r="H1154" s="2">
        <f t="shared" si="23"/>
        <v>2.0000000018626451E-2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51057</v>
      </c>
      <c r="D1155" s="1">
        <f>BILANCA!E178</f>
        <v>49573.42</v>
      </c>
      <c r="E1155" s="1">
        <v>0</v>
      </c>
      <c r="F1155" s="1">
        <v>0</v>
      </c>
      <c r="G1155" s="2">
        <f t="shared" si="22"/>
        <v>25835.060479999996</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69181</v>
      </c>
      <c r="D1156" s="1">
        <f>BILANCA!E179</f>
        <v>177947.14</v>
      </c>
      <c r="E1156" s="1">
        <v>0</v>
      </c>
      <c r="F1156" s="1">
        <v>0</v>
      </c>
      <c r="G1156" s="2">
        <f t="shared" si="22"/>
        <v>73538.023440000004</v>
      </c>
      <c r="H1156" s="2">
        <f t="shared" si="23"/>
        <v>0.14000000001396984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850</v>
      </c>
      <c r="D1157" s="1">
        <f>BILANCA!E180</f>
        <v>1029.71</v>
      </c>
      <c r="E1157" s="1">
        <v>0</v>
      </c>
      <c r="F1157" s="1">
        <v>0</v>
      </c>
      <c r="G1157" s="2">
        <f t="shared" si="22"/>
        <v>506.23907999999994</v>
      </c>
      <c r="H1157" s="2">
        <f t="shared" si="23"/>
        <v>0.28999999999996362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850</v>
      </c>
      <c r="D1160" s="1">
        <f>BILANCA!E183</f>
        <v>1029.71</v>
      </c>
      <c r="E1160" s="1">
        <v>0</v>
      </c>
      <c r="F1160" s="1">
        <v>0</v>
      </c>
      <c r="G1160" s="2">
        <f t="shared" si="22"/>
        <v>514.96733999999992</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19425</v>
      </c>
      <c r="D1163" s="1">
        <f>BILANCA!E186</f>
        <v>25518.75</v>
      </c>
      <c r="E1163" s="1">
        <v>0</v>
      </c>
      <c r="F1163" s="1">
        <v>0</v>
      </c>
      <c r="G1163" s="2">
        <f t="shared" si="22"/>
        <v>12683.25</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143173</v>
      </c>
      <c r="D1165" s="1">
        <f>BILANCA!E188</f>
        <v>90519.96</v>
      </c>
      <c r="E1165" s="1">
        <v>0</v>
      </c>
      <c r="F1165" s="1">
        <v>0</v>
      </c>
      <c r="G1165" s="2">
        <f t="shared" si="22"/>
        <v>59006.751440000007</v>
      </c>
      <c r="H1165" s="2">
        <f t="shared" si="23"/>
        <v>3.9999999993597157E-2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333855</v>
      </c>
      <c r="D1166" s="1">
        <f>BILANCA!E189</f>
        <v>56464.63</v>
      </c>
      <c r="E1166" s="1">
        <v>0</v>
      </c>
      <c r="F1166" s="1">
        <v>0</v>
      </c>
      <c r="G1166" s="2">
        <f t="shared" si="22"/>
        <v>81761.519579999993</v>
      </c>
      <c r="H1166" s="2">
        <f t="shared" si="23"/>
        <v>0.37000000000261934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161024</v>
      </c>
      <c r="D1183" s="1">
        <f>BILANCA!E206</f>
        <v>74325.78</v>
      </c>
      <c r="E1183" s="1">
        <v>0</v>
      </c>
      <c r="F1183" s="1">
        <v>0</v>
      </c>
      <c r="G1183" s="2">
        <f t="shared" si="22"/>
        <v>61935.112000000008</v>
      </c>
      <c r="H1183" s="2">
        <f t="shared" si="23"/>
        <v>0.22000000000116415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161024</v>
      </c>
      <c r="D1184" s="1">
        <f>BILANCA!E207</f>
        <v>74325.78</v>
      </c>
      <c r="E1184" s="1">
        <v>0</v>
      </c>
      <c r="F1184" s="1">
        <v>0</v>
      </c>
      <c r="G1184" s="2">
        <f t="shared" si="22"/>
        <v>62244.787559999997</v>
      </c>
      <c r="H1184" s="2">
        <f t="shared" si="23"/>
        <v>0.22000000000116415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161024</v>
      </c>
      <c r="D1194" s="1">
        <f>BILANCA!E217</f>
        <v>74325.78</v>
      </c>
      <c r="E1194" s="1">
        <v>0</v>
      </c>
      <c r="F1194" s="1">
        <v>0</v>
      </c>
      <c r="G1194" s="2">
        <f t="shared" si="22"/>
        <v>65341.543160000001</v>
      </c>
      <c r="H1194" s="2">
        <f t="shared" si="23"/>
        <v>0.22000000000116415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363</v>
      </c>
      <c r="D1211" s="1">
        <f>BILANCA!E234</f>
        <v>1094.46</v>
      </c>
      <c r="E1211" s="1">
        <v>0</v>
      </c>
      <c r="F1211" s="1">
        <v>0</v>
      </c>
      <c r="G1211" s="2">
        <f t="shared" si="22"/>
        <v>581.83776000000012</v>
      </c>
      <c r="H1211" s="2">
        <f t="shared" si="23"/>
        <v>0.46000000000003638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363</v>
      </c>
      <c r="D1212" s="1">
        <f>BILANCA!E235</f>
        <v>1094.46</v>
      </c>
      <c r="E1212" s="1">
        <v>0</v>
      </c>
      <c r="F1212" s="1">
        <v>0</v>
      </c>
      <c r="G1212" s="2">
        <f t="shared" si="22"/>
        <v>584.38968</v>
      </c>
      <c r="H1212" s="2">
        <f t="shared" si="23"/>
        <v>0.46000000000003638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29160783</v>
      </c>
      <c r="D1214" s="1">
        <f>BILANCA!E237</f>
        <v>33385023.629999999</v>
      </c>
      <c r="E1214" s="1">
        <v>0</v>
      </c>
      <c r="F1214" s="1">
        <v>0</v>
      </c>
      <c r="G1214" s="2">
        <f t="shared" si="22"/>
        <v>22160021.790060002</v>
      </c>
      <c r="H1214" s="2">
        <f t="shared" si="23"/>
        <v>0.37000000104308128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27306018</v>
      </c>
      <c r="D1215" s="1">
        <f>BILANCA!E238</f>
        <v>29952742.279999997</v>
      </c>
      <c r="E1215" s="1">
        <v>0</v>
      </c>
      <c r="F1215" s="1">
        <v>0</v>
      </c>
      <c r="G1215" s="2">
        <f t="shared" si="22"/>
        <v>20233068.59392</v>
      </c>
      <c r="H1215" s="2">
        <f t="shared" si="23"/>
        <v>0.2799999974668026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27467042</v>
      </c>
      <c r="D1216" s="1">
        <f>BILANCA!E239</f>
        <v>30027068.059999999</v>
      </c>
      <c r="E1216" s="1">
        <v>0</v>
      </c>
      <c r="F1216" s="1">
        <v>0</v>
      </c>
      <c r="G1216" s="2">
        <f t="shared" si="22"/>
        <v>20392434.501960002</v>
      </c>
      <c r="H1216" s="2">
        <f t="shared" si="23"/>
        <v>5.9999998658895493E-2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23525342</v>
      </c>
      <c r="D1217" s="1">
        <f>BILANCA!E240</f>
        <v>26085368.059999999</v>
      </c>
      <c r="E1217" s="1">
        <v>0</v>
      </c>
      <c r="F1217" s="1">
        <v>0</v>
      </c>
      <c r="G1217" s="2">
        <f t="shared" si="22"/>
        <v>17712882.280080002</v>
      </c>
      <c r="H1217" s="2">
        <f t="shared" si="23"/>
        <v>5.9999998658895493E-2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3941700</v>
      </c>
      <c r="D1218" s="1">
        <f>BILANCA!E241</f>
        <v>3941700</v>
      </c>
      <c r="E1218" s="1">
        <v>0</v>
      </c>
      <c r="F1218" s="1">
        <v>0</v>
      </c>
      <c r="G1218" s="2">
        <f t="shared" si="22"/>
        <v>2778898.5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161024</v>
      </c>
      <c r="D1219" s="1">
        <f>BILANCA!E242</f>
        <v>74325.78</v>
      </c>
      <c r="E1219" s="1">
        <v>0</v>
      </c>
      <c r="F1219" s="1">
        <v>0</v>
      </c>
      <c r="G1219" s="2">
        <f t="shared" si="22"/>
        <v>73083.432159999997</v>
      </c>
      <c r="H1219" s="2">
        <f t="shared" si="23"/>
        <v>0.22000000000116415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161024</v>
      </c>
      <c r="D1220" s="1">
        <f>BILANCA!E243</f>
        <v>74325.78</v>
      </c>
      <c r="E1220" s="1">
        <v>0</v>
      </c>
      <c r="F1220" s="1">
        <v>0</v>
      </c>
      <c r="G1220" s="2">
        <f t="shared" si="22"/>
        <v>73393.10772</v>
      </c>
      <c r="H1220" s="2">
        <f t="shared" si="23"/>
        <v>0.22000000000116415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558488</v>
      </c>
      <c r="D1222" s="1">
        <f>BILANCA!E245</f>
        <v>1903616.2799999996</v>
      </c>
      <c r="E1222" s="1">
        <v>0</v>
      </c>
      <c r="F1222" s="1">
        <v>0</v>
      </c>
      <c r="G1222" s="2">
        <f t="shared" si="22"/>
        <v>1043407.2138399997</v>
      </c>
      <c r="H1222" s="2">
        <f t="shared" si="23"/>
        <v>0.27999999956227839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3457735</v>
      </c>
      <c r="D1223" s="1">
        <f>BILANCA!E246</f>
        <v>3554631.5799999996</v>
      </c>
      <c r="E1223" s="1">
        <v>0</v>
      </c>
      <c r="F1223" s="1">
        <v>0</v>
      </c>
      <c r="G1223" s="2">
        <f t="shared" si="22"/>
        <v>2536079.5584</v>
      </c>
      <c r="H1223" s="2">
        <f t="shared" si="23"/>
        <v>0.42000000039115548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3296711</v>
      </c>
      <c r="D1224" s="1">
        <f>BILANCA!E247</f>
        <v>3480305.8</v>
      </c>
      <c r="E1224" s="1">
        <v>0</v>
      </c>
      <c r="F1224" s="1">
        <v>0</v>
      </c>
      <c r="G1224" s="2">
        <f t="shared" si="22"/>
        <v>2472014.7466000002</v>
      </c>
      <c r="H1224" s="2">
        <f t="shared" si="23"/>
        <v>0.20000000018626451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161024</v>
      </c>
      <c r="D1226" s="1">
        <f>BILANCA!E249</f>
        <v>74325.78</v>
      </c>
      <c r="E1226" s="1">
        <v>0</v>
      </c>
      <c r="F1226" s="1">
        <v>0</v>
      </c>
      <c r="G1226" s="2">
        <f t="shared" si="22"/>
        <v>75251.161079999991</v>
      </c>
      <c r="H1226" s="2">
        <f t="shared" si="23"/>
        <v>0.22000000000116415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2899247</v>
      </c>
      <c r="D1227" s="1">
        <f>BILANCA!E250</f>
        <v>1651015.3</v>
      </c>
      <c r="E1227" s="1">
        <v>0</v>
      </c>
      <c r="F1227" s="1">
        <v>0</v>
      </c>
      <c r="G1227" s="2">
        <f t="shared" si="22"/>
        <v>1513111.7344</v>
      </c>
      <c r="H1227" s="2">
        <f t="shared" si="23"/>
        <v>0.30000000004656613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2899247</v>
      </c>
      <c r="D1229" s="1">
        <f>BILANCA!E252</f>
        <v>1651015.3</v>
      </c>
      <c r="E1229" s="1">
        <v>0</v>
      </c>
      <c r="F1229" s="1">
        <v>0</v>
      </c>
      <c r="G1229" s="2">
        <f t="shared" si="22"/>
        <v>1525514.2896</v>
      </c>
      <c r="H1229" s="2">
        <f t="shared" si="23"/>
        <v>0.30000000004656613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1054287</v>
      </c>
      <c r="D1232" s="1">
        <f>BILANCA!E255</f>
        <v>1312621.1499999999</v>
      </c>
      <c r="E1232" s="1">
        <v>0</v>
      </c>
      <c r="F1232" s="1">
        <v>0</v>
      </c>
      <c r="G1232" s="2">
        <f t="shared" si="22"/>
        <v>916202.7956999999</v>
      </c>
      <c r="H1232" s="2">
        <f t="shared" si="23"/>
        <v>0.14999999990686774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241990</v>
      </c>
      <c r="D1233" s="1">
        <f>BILANCA!E256</f>
        <v>216043.92</v>
      </c>
      <c r="E1233" s="1">
        <v>0</v>
      </c>
      <c r="F1233" s="1">
        <v>0</v>
      </c>
      <c r="G1233" s="2">
        <f t="shared" si="22"/>
        <v>168519.46000000002</v>
      </c>
      <c r="H1233" s="2">
        <f t="shared" si="23"/>
        <v>7.9999999987194315E-2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350000</v>
      </c>
      <c r="D1236" s="1">
        <f>BILANCA!E259</f>
        <v>190000</v>
      </c>
      <c r="E1236" s="1">
        <v>0</v>
      </c>
      <c r="F1236" s="1">
        <v>0</v>
      </c>
      <c r="G1236" s="2">
        <f t="shared" si="22"/>
        <v>184690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350000</v>
      </c>
      <c r="D1237" s="1">
        <f>BILANCA!E260</f>
        <v>190000</v>
      </c>
      <c r="E1237" s="1">
        <v>0</v>
      </c>
      <c r="F1237" s="1">
        <v>0</v>
      </c>
      <c r="G1237" s="2">
        <f t="shared" si="22"/>
        <v>185420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191005</v>
      </c>
      <c r="D1240" s="1">
        <f>BILANCA!E264</f>
        <v>56165.56</v>
      </c>
      <c r="E1240" s="1">
        <v>0</v>
      </c>
      <c r="F1240" s="1">
        <v>0</v>
      </c>
      <c r="G1240" s="2">
        <f t="shared" si="22"/>
        <v>77957.382840000006</v>
      </c>
      <c r="H1240" s="2">
        <f t="shared" si="23"/>
        <v>0.44000000000232831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952609</v>
      </c>
      <c r="D1241" s="1">
        <f>BILANCA!E265</f>
        <v>1297606.45</v>
      </c>
      <c r="E1241" s="1">
        <v>0</v>
      </c>
      <c r="F1241" s="1">
        <v>0</v>
      </c>
      <c r="G1241" s="2">
        <f t="shared" si="22"/>
        <v>915338.05019999994</v>
      </c>
      <c r="H1241" s="2">
        <f t="shared" si="23"/>
        <v>0.44999999995343387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19345.11</v>
      </c>
      <c r="E1242" s="1">
        <v>0</v>
      </c>
      <c r="F1242" s="1">
        <v>0</v>
      </c>
      <c r="G1242" s="2">
        <f t="shared" ref="G1242:G1479" si="24">B1242/1000*C1242+B1242/500*D1242</f>
        <v>10020.76698</v>
      </c>
      <c r="H1242" s="2">
        <f t="shared" si="23"/>
        <v>0.11000000000058208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362997</v>
      </c>
      <c r="D1243" s="1">
        <f>BILANCA!E267</f>
        <v>309850.11</v>
      </c>
      <c r="E1243" s="1">
        <v>0</v>
      </c>
      <c r="F1243" s="1">
        <v>0</v>
      </c>
      <c r="G1243" s="2">
        <f t="shared" si="24"/>
        <v>255501.27720000001</v>
      </c>
      <c r="H1243" s="2">
        <f t="shared" si="23"/>
        <v>0.10999999998603016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281.54000000000002</v>
      </c>
      <c r="E1247" s="1">
        <v>0</v>
      </c>
      <c r="F1247" s="1">
        <v>0</v>
      </c>
      <c r="G1247" s="2">
        <f t="shared" si="24"/>
        <v>148.65312000000003</v>
      </c>
      <c r="H1247" s="2">
        <f t="shared" si="23"/>
        <v>0.45999999999997954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283686</v>
      </c>
      <c r="D1264" s="1">
        <f>BILANCA!E288</f>
        <v>344588.98</v>
      </c>
      <c r="E1264" s="1">
        <v>0</v>
      </c>
      <c r="F1264" s="1">
        <v>0</v>
      </c>
      <c r="G1264" s="2">
        <f t="shared" si="24"/>
        <v>273374.77276000002</v>
      </c>
      <c r="H1264" s="2">
        <f t="shared" si="23"/>
        <v>2.0000000018626451E-2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333855</v>
      </c>
      <c r="D1266" s="1">
        <f>BILANCA!E290</f>
        <v>56464.63</v>
      </c>
      <c r="E1266" s="1">
        <v>0</v>
      </c>
      <c r="F1266" s="1">
        <v>0</v>
      </c>
      <c r="G1266" s="2">
        <f t="shared" si="24"/>
        <v>126439.94558</v>
      </c>
      <c r="H1266" s="2">
        <f t="shared" si="23"/>
        <v>0.37000000000261934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161024</v>
      </c>
      <c r="D1270" s="1">
        <f>BILANCA!E294</f>
        <v>74325.78</v>
      </c>
      <c r="E1270" s="1">
        <v>0</v>
      </c>
      <c r="F1270" s="1">
        <v>0</v>
      </c>
      <c r="G1270" s="2">
        <f t="shared" si="24"/>
        <v>88876.885719999991</v>
      </c>
      <c r="H1270" s="2">
        <f t="shared" si="23"/>
        <v>0.22000000000116415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1057.0999999999999</v>
      </c>
      <c r="E1273" s="1">
        <v>0</v>
      </c>
      <c r="F1273" s="1">
        <v>0</v>
      </c>
      <c r="G1273" s="2">
        <f t="shared" si="24"/>
        <v>613.11799999999994</v>
      </c>
      <c r="H1273" s="2">
        <f t="shared" si="23"/>
        <v>9.9999999999909051E-2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90062.86</v>
      </c>
      <c r="E1275" s="1">
        <v>0</v>
      </c>
      <c r="F1275" s="1">
        <v>0</v>
      </c>
      <c r="G1275" s="2">
        <f t="shared" si="24"/>
        <v>52596.71024</v>
      </c>
      <c r="H1275" s="2">
        <f t="shared" si="23"/>
        <v>0.13999999999941792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1177622</v>
      </c>
      <c r="D1299" s="6">
        <f>'RAS-funkcijski'!E5</f>
        <v>1405850</v>
      </c>
      <c r="E1299" s="6">
        <v>0</v>
      </c>
      <c r="F1299" s="6">
        <v>0</v>
      </c>
      <c r="G1299" s="7">
        <f t="shared" si="24"/>
        <v>3989.3220000000001</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1012003</v>
      </c>
      <c r="D1300" s="1">
        <f>'RAS-funkcijski'!E6</f>
        <v>1405850</v>
      </c>
      <c r="E1300" s="1">
        <v>0</v>
      </c>
      <c r="F1300" s="1">
        <v>0</v>
      </c>
      <c r="G1300" s="2">
        <f t="shared" si="24"/>
        <v>7647.4060000000009</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1012003</v>
      </c>
      <c r="D1301" s="1">
        <f>'RAS-funkcijski'!E7</f>
        <v>1405850</v>
      </c>
      <c r="E1301" s="1">
        <v>0</v>
      </c>
      <c r="F1301" s="1">
        <v>0</v>
      </c>
      <c r="G1301" s="2">
        <f t="shared" si="24"/>
        <v>11471.109</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165619</v>
      </c>
      <c r="D1307" s="1">
        <f>'RAS-funkcijski'!E13</f>
        <v>0</v>
      </c>
      <c r="E1307" s="1">
        <v>0</v>
      </c>
      <c r="F1307" s="1">
        <v>0</v>
      </c>
      <c r="G1307" s="2">
        <f t="shared" si="24"/>
        <v>1490.5709999999999</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165619</v>
      </c>
      <c r="D1309" s="1">
        <f>'RAS-funkcijski'!E15</f>
        <v>0</v>
      </c>
      <c r="E1309" s="1">
        <v>0</v>
      </c>
      <c r="F1309" s="1">
        <v>0</v>
      </c>
      <c r="G1309" s="2">
        <f t="shared" si="24"/>
        <v>1821.809</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141980</v>
      </c>
      <c r="D1322" s="1">
        <f>'RAS-funkcijski'!E28</f>
        <v>136931</v>
      </c>
      <c r="E1322" s="1">
        <v>0</v>
      </c>
      <c r="F1322" s="1">
        <v>0</v>
      </c>
      <c r="G1322" s="2">
        <f t="shared" si="24"/>
        <v>9980.2080000000005</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123230</v>
      </c>
      <c r="D1324" s="1">
        <f>'RAS-funkcijski'!E30</f>
        <v>136931</v>
      </c>
      <c r="E1324" s="1">
        <v>0</v>
      </c>
      <c r="F1324" s="1">
        <v>0</v>
      </c>
      <c r="G1324" s="2">
        <f t="shared" si="24"/>
        <v>10324.392</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18750</v>
      </c>
      <c r="D1328" s="1">
        <f>'RAS-funkcijski'!E34</f>
        <v>0</v>
      </c>
      <c r="E1328" s="1">
        <v>0</v>
      </c>
      <c r="F1328" s="1">
        <v>0</v>
      </c>
      <c r="G1328" s="2">
        <f t="shared" si="24"/>
        <v>562.5</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1134289</v>
      </c>
      <c r="D1329" s="1">
        <f>'RAS-funkcijski'!E35</f>
        <v>1301672</v>
      </c>
      <c r="E1329" s="1">
        <v>0</v>
      </c>
      <c r="F1329" s="1">
        <v>0</v>
      </c>
      <c r="G1329" s="2">
        <f t="shared" si="24"/>
        <v>115866.62300000001</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138598</v>
      </c>
      <c r="D1330" s="1">
        <f>'RAS-funkcijski'!E36</f>
        <v>69371</v>
      </c>
      <c r="E1330" s="1">
        <v>0</v>
      </c>
      <c r="F1330" s="1">
        <v>0</v>
      </c>
      <c r="G1330" s="2">
        <f t="shared" si="24"/>
        <v>8874.880000000001</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138598</v>
      </c>
      <c r="D1332" s="1">
        <f>'RAS-funkcijski'!E38</f>
        <v>69371</v>
      </c>
      <c r="E1332" s="1">
        <v>0</v>
      </c>
      <c r="F1332" s="1">
        <v>0</v>
      </c>
      <c r="G1332" s="2">
        <f t="shared" si="24"/>
        <v>9429.5600000000013</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53954</v>
      </c>
      <c r="D1333" s="1">
        <f>'RAS-funkcijski'!E39</f>
        <v>157228</v>
      </c>
      <c r="E1333" s="1">
        <v>0</v>
      </c>
      <c r="F1333" s="1">
        <v>0</v>
      </c>
      <c r="G1333" s="2">
        <f t="shared" si="24"/>
        <v>12894.35</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53954</v>
      </c>
      <c r="D1334" s="1">
        <f>'RAS-funkcijski'!E40</f>
        <v>157228</v>
      </c>
      <c r="E1334" s="1">
        <v>0</v>
      </c>
      <c r="F1334" s="1">
        <v>0</v>
      </c>
      <c r="G1334" s="2">
        <f t="shared" si="24"/>
        <v>13262.759999999998</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941737</v>
      </c>
      <c r="D1348" s="1">
        <f>'RAS-funkcijski'!E54</f>
        <v>1075073</v>
      </c>
      <c r="E1348" s="1">
        <v>0</v>
      </c>
      <c r="F1348" s="1">
        <v>0</v>
      </c>
      <c r="G1348" s="2">
        <f t="shared" si="24"/>
        <v>154594.15000000002</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941737</v>
      </c>
      <c r="D1349" s="1">
        <f>'RAS-funkcijski'!E55</f>
        <v>1075073</v>
      </c>
      <c r="E1349" s="1">
        <v>0</v>
      </c>
      <c r="F1349" s="1">
        <v>0</v>
      </c>
      <c r="G1349" s="2">
        <f t="shared" si="24"/>
        <v>157686.033</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258323</v>
      </c>
      <c r="D1369" s="1">
        <f>'RAS-funkcijski'!E75</f>
        <v>263131</v>
      </c>
      <c r="E1369" s="1">
        <v>0</v>
      </c>
      <c r="F1369" s="1">
        <v>0</v>
      </c>
      <c r="G1369" s="2">
        <f t="shared" si="24"/>
        <v>55705.534999999996</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52270</v>
      </c>
      <c r="D1370" s="1">
        <f>'RAS-funkcijski'!E76</f>
        <v>139171</v>
      </c>
      <c r="E1370" s="1">
        <v>0</v>
      </c>
      <c r="F1370" s="1">
        <v>0</v>
      </c>
      <c r="G1370" s="2">
        <f t="shared" si="24"/>
        <v>23804.063999999998</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206053</v>
      </c>
      <c r="D1371" s="1">
        <f>'RAS-funkcijski'!E77</f>
        <v>123960</v>
      </c>
      <c r="E1371" s="1">
        <v>0</v>
      </c>
      <c r="F1371" s="1">
        <v>0</v>
      </c>
      <c r="G1371" s="2">
        <f t="shared" si="24"/>
        <v>33140.028999999995</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1362461</v>
      </c>
      <c r="D1376" s="1">
        <f>'RAS-funkcijski'!E82</f>
        <v>653914</v>
      </c>
      <c r="E1376" s="1">
        <v>0</v>
      </c>
      <c r="F1376" s="1">
        <v>0</v>
      </c>
      <c r="G1376" s="2">
        <f t="shared" si="24"/>
        <v>208282.54200000002</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126830</v>
      </c>
      <c r="D1378" s="1">
        <f>'RAS-funkcijski'!E84</f>
        <v>19195</v>
      </c>
      <c r="E1378" s="1">
        <v>0</v>
      </c>
      <c r="F1378" s="1">
        <v>0</v>
      </c>
      <c r="G1378" s="2">
        <f t="shared" si="24"/>
        <v>13217.6</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97310</v>
      </c>
      <c r="D1379" s="1">
        <f>'RAS-funkcijski'!E85</f>
        <v>33718</v>
      </c>
      <c r="E1379" s="1">
        <v>0</v>
      </c>
      <c r="F1379" s="1">
        <v>0</v>
      </c>
      <c r="G1379" s="2">
        <f t="shared" si="24"/>
        <v>13344.425999999999</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59755</v>
      </c>
      <c r="D1380" s="1">
        <f>'RAS-funkcijski'!E86</f>
        <v>62760</v>
      </c>
      <c r="E1380" s="1">
        <v>0</v>
      </c>
      <c r="F1380" s="1">
        <v>0</v>
      </c>
      <c r="G1380" s="2">
        <f t="shared" si="24"/>
        <v>15192.550000000001</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1078566</v>
      </c>
      <c r="D1382" s="1">
        <f>'RAS-funkcijski'!E88</f>
        <v>538241</v>
      </c>
      <c r="E1382" s="1">
        <v>0</v>
      </c>
      <c r="F1382" s="1">
        <v>0</v>
      </c>
      <c r="G1382" s="2">
        <f t="shared" si="24"/>
        <v>181024.03200000001</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222843</v>
      </c>
      <c r="D1383" s="1">
        <f>'RAS-funkcijski'!E89</f>
        <v>178355</v>
      </c>
      <c r="E1383" s="1">
        <v>0</v>
      </c>
      <c r="F1383" s="1">
        <v>0</v>
      </c>
      <c r="G1383" s="2">
        <f t="shared" si="24"/>
        <v>49262.005000000005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50000</v>
      </c>
      <c r="D1399" s="1">
        <f>'RAS-funkcijski'!E105</f>
        <v>0</v>
      </c>
      <c r="E1399" s="1">
        <v>0</v>
      </c>
      <c r="F1399" s="1">
        <v>0</v>
      </c>
      <c r="G1399" s="2">
        <f t="shared" si="24"/>
        <v>5050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172843</v>
      </c>
      <c r="D1400" s="1">
        <f>'RAS-funkcijski'!E106</f>
        <v>178355</v>
      </c>
      <c r="E1400" s="1">
        <v>0</v>
      </c>
      <c r="F1400" s="1">
        <v>0</v>
      </c>
      <c r="G1400" s="2">
        <f t="shared" si="24"/>
        <v>54014.405999999995</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3809217</v>
      </c>
      <c r="D1401" s="1">
        <f>'RAS-funkcijski'!E107</f>
        <v>502753</v>
      </c>
      <c r="E1401" s="1">
        <v>0</v>
      </c>
      <c r="F1401" s="1">
        <v>0</v>
      </c>
      <c r="G1401" s="2">
        <f t="shared" si="24"/>
        <v>495916.46899999992</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3749217</v>
      </c>
      <c r="D1403" s="1">
        <f>'RAS-funkcijski'!E109</f>
        <v>442753</v>
      </c>
      <c r="E1403" s="1">
        <v>0</v>
      </c>
      <c r="F1403" s="1">
        <v>0</v>
      </c>
      <c r="G1403" s="2">
        <f t="shared" si="24"/>
        <v>486645.91499999998</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40000</v>
      </c>
      <c r="D1404" s="1">
        <f>'RAS-funkcijski'!E110</f>
        <v>40000</v>
      </c>
      <c r="E1404" s="1">
        <v>0</v>
      </c>
      <c r="F1404" s="1">
        <v>0</v>
      </c>
      <c r="G1404" s="2">
        <f t="shared" si="24"/>
        <v>12720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20000</v>
      </c>
      <c r="D1405" s="1">
        <f>'RAS-funkcijski'!E111</f>
        <v>20000</v>
      </c>
      <c r="E1405" s="1">
        <v>0</v>
      </c>
      <c r="F1405" s="1">
        <v>0</v>
      </c>
      <c r="G1405" s="2">
        <f t="shared" si="24"/>
        <v>6420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256446</v>
      </c>
      <c r="D1408" s="1">
        <f>'RAS-funkcijski'!E114</f>
        <v>288820</v>
      </c>
      <c r="E1408" s="1">
        <v>0</v>
      </c>
      <c r="F1408" s="1">
        <v>0</v>
      </c>
      <c r="G1408" s="2">
        <f t="shared" si="24"/>
        <v>91749.46</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103301</v>
      </c>
      <c r="D1409" s="1">
        <f>'RAS-funkcijski'!E115</f>
        <v>132578</v>
      </c>
      <c r="E1409" s="1">
        <v>0</v>
      </c>
      <c r="F1409" s="1">
        <v>0</v>
      </c>
      <c r="G1409" s="2">
        <f t="shared" si="24"/>
        <v>40898.726999999999</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58827</v>
      </c>
      <c r="D1410" s="1">
        <f>'RAS-funkcijski'!E116</f>
        <v>132578</v>
      </c>
      <c r="E1410" s="1">
        <v>0</v>
      </c>
      <c r="F1410" s="1">
        <v>0</v>
      </c>
      <c r="G1410" s="2">
        <f t="shared" si="24"/>
        <v>36286.096000000005</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44474</v>
      </c>
      <c r="D1411" s="1">
        <f>'RAS-funkcijski'!E117</f>
        <v>0</v>
      </c>
      <c r="E1411" s="1">
        <v>0</v>
      </c>
      <c r="F1411" s="1">
        <v>0</v>
      </c>
      <c r="G1411" s="2">
        <f t="shared" si="24"/>
        <v>5025.5619999999999</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103145</v>
      </c>
      <c r="D1412" s="1">
        <f>'RAS-funkcijski'!E118</f>
        <v>99242</v>
      </c>
      <c r="E1412" s="1">
        <v>0</v>
      </c>
      <c r="F1412" s="1">
        <v>0</v>
      </c>
      <c r="G1412" s="2">
        <f t="shared" si="24"/>
        <v>34385.705999999998</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103145</v>
      </c>
      <c r="D1414" s="1">
        <f>'RAS-funkcijski'!E120</f>
        <v>99242</v>
      </c>
      <c r="E1414" s="1">
        <v>0</v>
      </c>
      <c r="F1414" s="1">
        <v>0</v>
      </c>
      <c r="G1414" s="2">
        <f t="shared" si="24"/>
        <v>34988.964</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50000</v>
      </c>
      <c r="D1416" s="1">
        <f>'RAS-funkcijski'!E122</f>
        <v>57000</v>
      </c>
      <c r="E1416" s="1">
        <v>0</v>
      </c>
      <c r="F1416" s="1">
        <v>0</v>
      </c>
      <c r="G1416" s="2">
        <f t="shared" si="24"/>
        <v>19352</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50000</v>
      </c>
      <c r="D1417" s="1">
        <f>'RAS-funkcijski'!E123</f>
        <v>57000</v>
      </c>
      <c r="E1417" s="1">
        <v>0</v>
      </c>
      <c r="F1417" s="1">
        <v>0</v>
      </c>
      <c r="G1417" s="2">
        <f t="shared" si="24"/>
        <v>19516</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181057</v>
      </c>
      <c r="D1423" s="1">
        <f>'RAS-funkcijski'!E129</f>
        <v>116375.28</v>
      </c>
      <c r="E1423" s="1">
        <v>0</v>
      </c>
      <c r="F1423" s="1">
        <v>0</v>
      </c>
      <c r="G1423" s="2">
        <f t="shared" si="24"/>
        <v>51725.945</v>
      </c>
      <c r="H1423" s="2">
        <f t="shared" si="27"/>
        <v>0.27999999999883585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41498</v>
      </c>
      <c r="D1429" s="1">
        <f>'RAS-funkcijski'!E135</f>
        <v>51609</v>
      </c>
      <c r="E1429" s="1">
        <v>0</v>
      </c>
      <c r="F1429" s="1">
        <v>0</v>
      </c>
      <c r="G1429" s="2">
        <f t="shared" si="24"/>
        <v>18957.796000000002</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41499</v>
      </c>
      <c r="D1431" s="1">
        <f>'RAS-funkcijski'!E137</f>
        <v>3766</v>
      </c>
      <c r="E1431" s="1">
        <v>0</v>
      </c>
      <c r="F1431" s="1">
        <v>0</v>
      </c>
      <c r="G1431" s="2">
        <f t="shared" si="24"/>
        <v>6521.1230000000005</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43000</v>
      </c>
      <c r="D1432" s="1">
        <f>'RAS-funkcijski'!E138</f>
        <v>43000</v>
      </c>
      <c r="E1432" s="1">
        <v>0</v>
      </c>
      <c r="F1432" s="1">
        <v>0</v>
      </c>
      <c r="G1432" s="2">
        <f t="shared" si="24"/>
        <v>17286</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55060</v>
      </c>
      <c r="D1434" s="1">
        <f>'RAS-funkcijski'!E140</f>
        <v>18000.28</v>
      </c>
      <c r="E1434" s="1">
        <v>0</v>
      </c>
      <c r="F1434" s="1">
        <v>0</v>
      </c>
      <c r="G1434" s="2">
        <f t="shared" si="24"/>
        <v>12384.23616</v>
      </c>
      <c r="H1434" s="2">
        <f t="shared" si="27"/>
        <v>0.27999999999883585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8544238</v>
      </c>
      <c r="D1435" s="13">
        <f>'RAS-funkcijski'!E141</f>
        <v>4847801.28</v>
      </c>
      <c r="E1435" s="13">
        <v>0</v>
      </c>
      <c r="F1435" s="13">
        <v>0</v>
      </c>
      <c r="G1435" s="14">
        <f t="shared" si="24"/>
        <v>2498858.1567200003</v>
      </c>
      <c r="H1435" s="14">
        <f t="shared" si="27"/>
        <v>0.28000000026077032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1519059.22</v>
      </c>
      <c r="D1436" s="6">
        <f>'P-VRIO'!E5</f>
        <v>82354.78</v>
      </c>
      <c r="E1436" s="6">
        <v>0</v>
      </c>
      <c r="F1436" s="6">
        <v>0</v>
      </c>
      <c r="G1436" s="7">
        <f t="shared" si="24"/>
        <v>1683.7687800000001</v>
      </c>
      <c r="H1436" s="7">
        <f t="shared" si="27"/>
        <v>0.43999999997322448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1517106.64</v>
      </c>
      <c r="D1437" s="1">
        <f>'P-VRIO'!E6</f>
        <v>58445.24</v>
      </c>
      <c r="E1437" s="1">
        <v>0</v>
      </c>
      <c r="F1437" s="1">
        <v>0</v>
      </c>
      <c r="G1437" s="2">
        <f t="shared" si="24"/>
        <v>3267.99424</v>
      </c>
      <c r="H1437" s="2">
        <f t="shared" si="27"/>
        <v>0.60000000010040822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1517106.64</v>
      </c>
      <c r="D1438" s="1">
        <f>'P-VRIO'!E7</f>
        <v>58445.24</v>
      </c>
      <c r="E1438" s="1">
        <v>0</v>
      </c>
      <c r="F1438" s="1">
        <v>0</v>
      </c>
      <c r="G1438" s="2">
        <f t="shared" si="24"/>
        <v>4901.99136</v>
      </c>
      <c r="H1438" s="2">
        <f t="shared" si="27"/>
        <v>0.60000000010040822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1463689.26</v>
      </c>
      <c r="D1439" s="1">
        <f>'P-VRIO'!E8</f>
        <v>58445.24</v>
      </c>
      <c r="E1439" s="1">
        <v>0</v>
      </c>
      <c r="F1439" s="1">
        <v>0</v>
      </c>
      <c r="G1439" s="2">
        <f t="shared" si="24"/>
        <v>6322.3189600000005</v>
      </c>
      <c r="H1439" s="2">
        <f t="shared" si="27"/>
        <v>0.50000000000727596</v>
      </c>
      <c r="I1439" s="10">
        <f t="shared" ref="I1439:I1444" si="28">G1439*H1439</f>
        <v>3161.1594800460011</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53417.38</v>
      </c>
      <c r="D1440" s="1">
        <f>'P-VRIO'!E9</f>
        <v>0</v>
      </c>
      <c r="E1440" s="1">
        <v>0</v>
      </c>
      <c r="F1440" s="1">
        <v>0</v>
      </c>
      <c r="G1440" s="2">
        <f t="shared" si="24"/>
        <v>267.08690000000001</v>
      </c>
      <c r="H1440" s="2">
        <f t="shared" si="27"/>
        <v>0.37999999999738066</v>
      </c>
      <c r="I1440" s="10">
        <f t="shared" si="28"/>
        <v>101.49302199930041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1952.58</v>
      </c>
      <c r="D1453" s="1">
        <f>'P-VRIO'!E22</f>
        <v>23909.54</v>
      </c>
      <c r="E1453" s="1">
        <v>0</v>
      </c>
      <c r="F1453" s="1">
        <v>0</v>
      </c>
      <c r="G1453" s="2">
        <f t="shared" si="24"/>
        <v>895.88987999999995</v>
      </c>
      <c r="H1453" s="2">
        <f t="shared" si="27"/>
        <v>0.87999999999919964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11708.15</v>
      </c>
      <c r="E1454" s="1">
        <v>0</v>
      </c>
      <c r="F1454" s="1">
        <v>0</v>
      </c>
      <c r="G1454" s="2">
        <f t="shared" si="24"/>
        <v>444.90969999999999</v>
      </c>
      <c r="H1454" s="2">
        <f t="shared" si="27"/>
        <v>0.1499999999996362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6967.49</v>
      </c>
      <c r="E1456" s="1">
        <v>0</v>
      </c>
      <c r="F1456" s="1">
        <v>0</v>
      </c>
      <c r="G1456" s="2">
        <f t="shared" si="24"/>
        <v>292.63458000000003</v>
      </c>
      <c r="H1456" s="2">
        <f t="shared" si="27"/>
        <v>0.48999999999978172</v>
      </c>
      <c r="I1456" s="10">
        <f t="shared" si="30"/>
        <v>143.39094419993614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4740.66</v>
      </c>
      <c r="E1458" s="1">
        <v>0</v>
      </c>
      <c r="F1458" s="1">
        <v>0</v>
      </c>
      <c r="G1458" s="2">
        <f t="shared" si="24"/>
        <v>218.07035999999999</v>
      </c>
      <c r="H1458" s="2">
        <f t="shared" si="27"/>
        <v>0.34000000000014552</v>
      </c>
      <c r="I1458" s="10">
        <f t="shared" si="30"/>
        <v>74.143922400031727</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1952.58</v>
      </c>
      <c r="D1461" s="1">
        <f>'P-VRIO'!E30</f>
        <v>12201.39</v>
      </c>
      <c r="E1461" s="1">
        <v>0</v>
      </c>
      <c r="F1461" s="1">
        <v>0</v>
      </c>
      <c r="G1461" s="2">
        <f t="shared" si="24"/>
        <v>685.23935999999992</v>
      </c>
      <c r="H1461" s="2">
        <f t="shared" si="27"/>
        <v>0.80999999999949068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1952.58</v>
      </c>
      <c r="D1467" s="1">
        <f>'P-VRIO'!E36</f>
        <v>12201.39</v>
      </c>
      <c r="E1467" s="1">
        <v>0</v>
      </c>
      <c r="F1467" s="1">
        <v>0</v>
      </c>
      <c r="G1467" s="2">
        <f t="shared" si="24"/>
        <v>843.37152000000003</v>
      </c>
      <c r="H1467" s="2">
        <f t="shared" si="27"/>
        <v>0.80999999999949068</v>
      </c>
      <c r="I1467" s="10">
        <f t="shared" si="31"/>
        <v>683.13093119957045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778939</v>
      </c>
      <c r="D1480" s="6"/>
      <c r="E1480" s="6">
        <v>0</v>
      </c>
      <c r="F1480" s="6">
        <v>0</v>
      </c>
      <c r="G1480" s="7">
        <f t="shared" ref="G1480:G1580" si="34">B1480/1000*C1480</f>
        <v>778.93899999999996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4296791.07</v>
      </c>
      <c r="D1481" s="1">
        <v>0</v>
      </c>
      <c r="E1481" s="1">
        <v>0</v>
      </c>
      <c r="F1481" s="1">
        <v>0</v>
      </c>
      <c r="G1481" s="2">
        <f t="shared" si="34"/>
        <v>8593.5821400000004</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2245504.54</v>
      </c>
      <c r="D1483" s="1">
        <v>0</v>
      </c>
      <c r="E1483" s="1">
        <v>0</v>
      </c>
      <c r="F1483" s="1">
        <v>0</v>
      </c>
      <c r="G1483" s="2">
        <f t="shared" si="34"/>
        <v>8982.0181599999996</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718051.26</v>
      </c>
      <c r="D1484" s="1">
        <v>0</v>
      </c>
      <c r="E1484" s="1">
        <v>0</v>
      </c>
      <c r="F1484" s="1">
        <v>0</v>
      </c>
      <c r="G1484" s="2">
        <f t="shared" si="34"/>
        <v>3590.2563</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1279454.8899999999</v>
      </c>
      <c r="D1485" s="1">
        <v>0</v>
      </c>
      <c r="E1485" s="1">
        <v>0</v>
      </c>
      <c r="F1485" s="1">
        <v>0</v>
      </c>
      <c r="G1485" s="2">
        <f t="shared" si="34"/>
        <v>7676.7293399999999</v>
      </c>
      <c r="H1485" s="2">
        <f t="shared" si="35"/>
        <v>0.11000000010244548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8891.6</v>
      </c>
      <c r="D1486" s="1">
        <v>0</v>
      </c>
      <c r="E1486" s="1">
        <v>0</v>
      </c>
      <c r="F1486" s="1">
        <v>0</v>
      </c>
      <c r="G1486" s="2">
        <f t="shared" si="34"/>
        <v>62.241200000000006</v>
      </c>
      <c r="H1486" s="2">
        <f t="shared" si="35"/>
        <v>0.3999999999996362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107113.55</v>
      </c>
      <c r="D1489" s="1">
        <v>0</v>
      </c>
      <c r="E1489" s="1">
        <v>0</v>
      </c>
      <c r="F1489" s="1">
        <v>0</v>
      </c>
      <c r="G1489" s="2">
        <f t="shared" si="34"/>
        <v>1071.1355000000001</v>
      </c>
      <c r="H1489" s="2">
        <f t="shared" si="35"/>
        <v>0.44999999999708962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131993.24</v>
      </c>
      <c r="D1491" s="1">
        <v>0</v>
      </c>
      <c r="E1491" s="1">
        <v>0</v>
      </c>
      <c r="F1491" s="1">
        <v>0</v>
      </c>
      <c r="G1491" s="2">
        <f t="shared" si="34"/>
        <v>1583.9188799999999</v>
      </c>
      <c r="H1491" s="2">
        <f t="shared" si="35"/>
        <v>0.23999999999068677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1976960.75</v>
      </c>
      <c r="D1492" s="1">
        <v>0</v>
      </c>
      <c r="E1492" s="1">
        <v>0</v>
      </c>
      <c r="F1492" s="1">
        <v>0</v>
      </c>
      <c r="G1492" s="2">
        <f t="shared" si="34"/>
        <v>25700.489749999997</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74325.78</v>
      </c>
      <c r="D1493" s="1">
        <v>0</v>
      </c>
      <c r="E1493" s="1">
        <v>0</v>
      </c>
      <c r="F1493" s="1">
        <v>0</v>
      </c>
      <c r="G1493" s="2">
        <f t="shared" si="34"/>
        <v>1040.5609199999999</v>
      </c>
      <c r="H1493" s="2">
        <f t="shared" si="35"/>
        <v>0.22000000000116415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74325.78</v>
      </c>
      <c r="D1497" s="1">
        <v>0</v>
      </c>
      <c r="E1497" s="1">
        <v>0</v>
      </c>
      <c r="F1497" s="1">
        <v>0</v>
      </c>
      <c r="G1497" s="2">
        <f t="shared" si="34"/>
        <v>1337.8640399999999</v>
      </c>
      <c r="H1497" s="2">
        <f t="shared" si="35"/>
        <v>0.22000000000116415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4599256.2200000007</v>
      </c>
      <c r="D1499" s="1">
        <v>0</v>
      </c>
      <c r="E1499" s="1">
        <v>0</v>
      </c>
      <c r="F1499" s="1">
        <v>0</v>
      </c>
      <c r="G1499" s="2">
        <f t="shared" si="34"/>
        <v>91985.124400000015</v>
      </c>
      <c r="H1499" s="2">
        <f t="shared" si="35"/>
        <v>0.22000000067055225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2183880.85</v>
      </c>
      <c r="D1501" s="1">
        <v>0</v>
      </c>
      <c r="E1501" s="1">
        <v>0</v>
      </c>
      <c r="F1501" s="1">
        <v>0</v>
      </c>
      <c r="G1501" s="2">
        <f t="shared" si="34"/>
        <v>48045.378700000001</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719534.49</v>
      </c>
      <c r="D1502" s="1">
        <v>0</v>
      </c>
      <c r="E1502" s="1">
        <v>0</v>
      </c>
      <c r="F1502" s="1">
        <v>0</v>
      </c>
      <c r="G1502" s="2">
        <f t="shared" si="34"/>
        <v>16549.293269999998</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1170689.1100000001</v>
      </c>
      <c r="D1503" s="1">
        <v>0</v>
      </c>
      <c r="E1503" s="1">
        <v>0</v>
      </c>
      <c r="F1503" s="1">
        <v>0</v>
      </c>
      <c r="G1503" s="2">
        <f t="shared" si="34"/>
        <v>28096.538640000002</v>
      </c>
      <c r="H1503" s="2">
        <f t="shared" si="35"/>
        <v>0.11000000010244548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8712.2800000000007</v>
      </c>
      <c r="D1504" s="1">
        <v>0</v>
      </c>
      <c r="E1504" s="1">
        <v>0</v>
      </c>
      <c r="F1504" s="1">
        <v>0</v>
      </c>
      <c r="G1504" s="2">
        <f t="shared" si="34"/>
        <v>217.80700000000002</v>
      </c>
      <c r="H1504" s="2">
        <f t="shared" si="35"/>
        <v>0.28000000000065484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101019.05</v>
      </c>
      <c r="D1507" s="1">
        <v>0</v>
      </c>
      <c r="E1507" s="1">
        <v>0</v>
      </c>
      <c r="F1507" s="1">
        <v>0</v>
      </c>
      <c r="G1507" s="2">
        <f t="shared" si="34"/>
        <v>2828.5334000000003</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183925.92</v>
      </c>
      <c r="D1509" s="1">
        <v>0</v>
      </c>
      <c r="E1509" s="1">
        <v>0</v>
      </c>
      <c r="F1509" s="1">
        <v>0</v>
      </c>
      <c r="G1509" s="2">
        <f t="shared" si="34"/>
        <v>5517.7776000000003</v>
      </c>
      <c r="H1509" s="2">
        <f t="shared" si="35"/>
        <v>7.9999999987194315E-2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2254351.37</v>
      </c>
      <c r="D1510" s="1">
        <v>0</v>
      </c>
      <c r="E1510" s="1">
        <v>0</v>
      </c>
      <c r="F1510" s="1">
        <v>0</v>
      </c>
      <c r="G1510" s="2">
        <f t="shared" si="34"/>
        <v>69884.892470000006</v>
      </c>
      <c r="H1510" s="2">
        <f t="shared" si="35"/>
        <v>0.37000000011175871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161024</v>
      </c>
      <c r="D1511" s="1">
        <v>0</v>
      </c>
      <c r="E1511" s="1">
        <v>0</v>
      </c>
      <c r="F1511" s="1">
        <v>0</v>
      </c>
      <c r="G1511" s="2">
        <f t="shared" si="34"/>
        <v>5152.768</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161024</v>
      </c>
      <c r="D1515" s="1">
        <v>0</v>
      </c>
      <c r="E1515" s="1">
        <v>0</v>
      </c>
      <c r="F1515" s="1">
        <v>0</v>
      </c>
      <c r="G1515" s="2">
        <f t="shared" si="34"/>
        <v>5796.8639999999996</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476473.84999999963</v>
      </c>
      <c r="D1517" s="1">
        <v>0</v>
      </c>
      <c r="E1517" s="1">
        <v>0</v>
      </c>
      <c r="F1517" s="1">
        <v>0</v>
      </c>
      <c r="G1517" s="2">
        <f t="shared" si="34"/>
        <v>18106.006299999986</v>
      </c>
      <c r="H1517" s="2">
        <f t="shared" si="35"/>
        <v>0.15000000037252903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476473.85</v>
      </c>
      <c r="D1576" s="1">
        <v>0</v>
      </c>
      <c r="E1576" s="1">
        <v>0</v>
      </c>
      <c r="F1576" s="1">
        <v>0</v>
      </c>
      <c r="G1576" s="2">
        <f t="shared" si="34"/>
        <v>46217.963449999996</v>
      </c>
      <c r="H1576" s="2">
        <f t="shared" si="35"/>
        <v>0.15000000002328306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345683.44</v>
      </c>
      <c r="D1578" s="1">
        <v>0</v>
      </c>
      <c r="E1578" s="1">
        <v>0</v>
      </c>
      <c r="F1578" s="1">
        <v>0</v>
      </c>
      <c r="G1578" s="2">
        <f t="shared" si="34"/>
        <v>34222.660560000004</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56464.63</v>
      </c>
      <c r="D1579" s="1">
        <v>0</v>
      </c>
      <c r="E1579" s="1">
        <v>0</v>
      </c>
      <c r="F1579" s="1">
        <v>0</v>
      </c>
      <c r="G1579" s="2">
        <f t="shared" si="34"/>
        <v>5646.4629999999997</v>
      </c>
      <c r="H1579" s="2">
        <f t="shared" si="35"/>
        <v>0.37000000000261934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74325.78</v>
      </c>
      <c r="D1580" s="13">
        <v>0</v>
      </c>
      <c r="E1580" s="13">
        <v>0</v>
      </c>
      <c r="F1580" s="13">
        <v>0</v>
      </c>
      <c r="G1580" s="14">
        <f t="shared" si="34"/>
        <v>7506.9037800000006</v>
      </c>
      <c r="H1580" s="14">
        <f t="shared" si="35"/>
        <v>0.22000000000116415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37316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6584530</v>
      </c>
      <c r="I16" s="172">
        <f>'PR-RAS'!E6</f>
        <v>6227592.0799999991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2912087</v>
      </c>
      <c r="I17" s="172">
        <f>'PR-RAS'!E151</f>
        <v>2870693.5300000003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558488</v>
      </c>
      <c r="I18" s="172">
        <f>'PR-RAS'!E645</f>
        <v>1903616.2799999993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23525342</v>
      </c>
      <c r="I20" s="175">
        <f>BILANCA!E7</f>
        <v>26085368.059999995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6414369</v>
      </c>
      <c r="I21" s="177">
        <f>BILANCA!E68</f>
        <v>7776129.419999999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778928</v>
      </c>
      <c r="I22" s="177">
        <f>BILANCA!E176</f>
        <v>476473.85000000003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29160783</v>
      </c>
      <c r="I23" s="179">
        <f>BILANCA!E237</f>
        <v>33385023.629999999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1177622</v>
      </c>
      <c r="I24" s="175">
        <f>'RAS-funkcijski'!E5</f>
        <v>1405850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1134289</v>
      </c>
      <c r="I25" s="177">
        <f>'RAS-funkcijski'!E35</f>
        <v>1301672</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1078566</v>
      </c>
      <c r="I26" s="177">
        <f>'RAS-funkcijski'!E88</f>
        <v>538241</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256446</v>
      </c>
      <c r="I27" s="177">
        <f>'RAS-funkcijski'!E114</f>
        <v>288820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8544238</v>
      </c>
      <c r="I28" s="181">
        <f>'RAS-funkcijski'!E141</f>
        <v>4847801.28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1519059.22</v>
      </c>
      <c r="I29" s="175">
        <f>'P-VRIO'!E5</f>
        <v>82354.78</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1952.58</v>
      </c>
      <c r="I30" s="177">
        <f>'P-VRIO'!E22</f>
        <v>23909.54</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778939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476473.84999999963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476473.85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77" zoomScaleNormal="100" workbookViewId="0">
      <selection activeCell="D289" sqref="D28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6584530</v>
      </c>
      <c r="E6" s="53">
        <f>E7+E44+E50+E82+E106+E124+E133+E139</f>
        <v>6227592.0799999991</v>
      </c>
      <c r="F6" s="54">
        <f t="shared" ref="F6:F131" si="0">IF(D6&lt;&gt;0,IF(E6/D6&gt;=100,"&gt;&gt;100",E6/D6*100),"-")</f>
        <v>94.579143537959425</v>
      </c>
    </row>
    <row r="7" spans="1:25" ht="12.75" customHeight="1" x14ac:dyDescent="0.2">
      <c r="A7" s="55">
        <v>61</v>
      </c>
      <c r="B7" s="307" t="s">
        <v>57</v>
      </c>
      <c r="C7" s="52" t="s">
        <v>58</v>
      </c>
      <c r="D7" s="53">
        <f t="shared" ref="D7:E7" si="1">D8+D17+D23+D29+D37+D40</f>
        <v>330829</v>
      </c>
      <c r="E7" s="53">
        <f t="shared" si="1"/>
        <v>604586.8899999999</v>
      </c>
      <c r="F7" s="54">
        <f t="shared" si="0"/>
        <v>182.74906069298638</v>
      </c>
    </row>
    <row r="8" spans="1:25" ht="12.75" customHeight="1" x14ac:dyDescent="0.2">
      <c r="A8" s="55">
        <v>611</v>
      </c>
      <c r="B8" s="87" t="s">
        <v>59</v>
      </c>
      <c r="C8" s="52" t="s">
        <v>60</v>
      </c>
      <c r="D8" s="53">
        <f t="shared" ref="D8:E8" si="2">SUM(D9:D14)-D15-D16</f>
        <v>301482</v>
      </c>
      <c r="E8" s="53">
        <f t="shared" si="2"/>
        <v>536587.79999999993</v>
      </c>
      <c r="F8" s="54">
        <f t="shared" si="0"/>
        <v>177.98336219077754</v>
      </c>
    </row>
    <row r="9" spans="1:25" ht="12.75" customHeight="1" x14ac:dyDescent="0.2">
      <c r="A9" s="55">
        <v>6111</v>
      </c>
      <c r="B9" s="87" t="s">
        <v>61</v>
      </c>
      <c r="C9" s="52" t="s">
        <v>62</v>
      </c>
      <c r="D9" s="244">
        <v>362502</v>
      </c>
      <c r="E9" s="244">
        <v>415415.23</v>
      </c>
      <c r="F9" s="54">
        <f t="shared" si="0"/>
        <v>114.59667257008238</v>
      </c>
    </row>
    <row r="10" spans="1:25" ht="12.75" customHeight="1" x14ac:dyDescent="0.2">
      <c r="A10" s="55">
        <v>6112</v>
      </c>
      <c r="B10" s="87" t="s">
        <v>63</v>
      </c>
      <c r="C10" s="52" t="s">
        <v>64</v>
      </c>
      <c r="D10" s="244">
        <v>80509</v>
      </c>
      <c r="E10" s="244">
        <v>75784.88</v>
      </c>
      <c r="F10" s="54">
        <f t="shared" si="0"/>
        <v>94.132183979430877</v>
      </c>
    </row>
    <row r="11" spans="1:25" ht="12.75" customHeight="1" x14ac:dyDescent="0.2">
      <c r="A11" s="55">
        <v>6113</v>
      </c>
      <c r="B11" s="87" t="s">
        <v>65</v>
      </c>
      <c r="C11" s="52" t="s">
        <v>66</v>
      </c>
      <c r="D11" s="244">
        <v>16351</v>
      </c>
      <c r="E11" s="244">
        <v>32890.39</v>
      </c>
      <c r="F11" s="54">
        <f t="shared" si="0"/>
        <v>201.15216194728148</v>
      </c>
    </row>
    <row r="12" spans="1:25" ht="12.75" customHeight="1" x14ac:dyDescent="0.2">
      <c r="A12" s="55">
        <v>6114</v>
      </c>
      <c r="B12" s="87" t="s">
        <v>67</v>
      </c>
      <c r="C12" s="52" t="s">
        <v>68</v>
      </c>
      <c r="D12" s="244">
        <v>3144</v>
      </c>
      <c r="E12" s="244">
        <v>86823.08</v>
      </c>
      <c r="F12" s="54">
        <f t="shared" si="0"/>
        <v>2761.5483460559799</v>
      </c>
    </row>
    <row r="13" spans="1:25" ht="12.75" customHeight="1" x14ac:dyDescent="0.2">
      <c r="A13" s="55">
        <v>6115</v>
      </c>
      <c r="B13" s="87" t="s">
        <v>69</v>
      </c>
      <c r="C13" s="52" t="s">
        <v>70</v>
      </c>
      <c r="D13" s="244">
        <v>14131</v>
      </c>
      <c r="E13" s="244">
        <v>54825.32</v>
      </c>
      <c r="F13" s="54">
        <f t="shared" si="0"/>
        <v>387.97905314556647</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175155</v>
      </c>
      <c r="E15" s="244">
        <v>129151.1</v>
      </c>
      <c r="F15" s="54">
        <f t="shared" si="0"/>
        <v>73.735320145014413</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24190</v>
      </c>
      <c r="E23" s="53">
        <f t="shared" si="4"/>
        <v>54349.95</v>
      </c>
      <c r="F23" s="54">
        <f t="shared" si="0"/>
        <v>224.67941298057048</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24190</v>
      </c>
      <c r="E27" s="244">
        <v>54349.95</v>
      </c>
      <c r="F27" s="54">
        <f t="shared" si="0"/>
        <v>224.67941298057048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5157</v>
      </c>
      <c r="E29" s="53">
        <f t="shared" si="5"/>
        <v>13649.14</v>
      </c>
      <c r="F29" s="54">
        <f t="shared" si="0"/>
        <v>264.67209617994956</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4522</v>
      </c>
      <c r="E31" s="244">
        <v>12182.16</v>
      </c>
      <c r="F31" s="54">
        <f t="shared" si="0"/>
        <v>269.39761167624943</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635</v>
      </c>
      <c r="E33" s="244">
        <v>1466.98</v>
      </c>
      <c r="F33" s="54">
        <f t="shared" si="0"/>
        <v>231.0204724409449</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4988012</v>
      </c>
      <c r="E50" s="53">
        <f>E51+E54+E59+E62+E65+E68+E71+E74+E77</f>
        <v>3005937.1399999997</v>
      </c>
      <c r="F50" s="54">
        <f t="shared" si="0"/>
        <v>60.263229920056318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113355</v>
      </c>
      <c r="E54" s="53">
        <f t="shared" si="11"/>
        <v>0</v>
      </c>
      <c r="F54" s="54">
        <f t="shared" si="0"/>
        <v>0</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113355</v>
      </c>
      <c r="E58" s="244"/>
      <c r="F58" s="54">
        <f t="shared" si="0"/>
        <v>0</v>
      </c>
    </row>
    <row r="59" spans="1:6" ht="24" x14ac:dyDescent="0.2">
      <c r="A59" s="55">
        <v>633</v>
      </c>
      <c r="B59" s="88" t="s">
        <v>161</v>
      </c>
      <c r="C59" s="52" t="s">
        <v>162</v>
      </c>
      <c r="D59" s="53">
        <f t="shared" ref="D59:E59" si="12">SUM(D60:D61)</f>
        <v>2745246</v>
      </c>
      <c r="E59" s="53">
        <f t="shared" si="12"/>
        <v>2936565.86</v>
      </c>
      <c r="F59" s="54">
        <f t="shared" si="0"/>
        <v>106.96913354941597</v>
      </c>
    </row>
    <row r="60" spans="1:6" ht="24" x14ac:dyDescent="0.2">
      <c r="A60" s="55">
        <v>6331</v>
      </c>
      <c r="B60" s="88" t="s">
        <v>163</v>
      </c>
      <c r="C60" s="52" t="s">
        <v>164</v>
      </c>
      <c r="D60" s="244">
        <v>2243816</v>
      </c>
      <c r="E60" s="244">
        <v>2286565.86</v>
      </c>
      <c r="F60" s="54">
        <f t="shared" si="0"/>
        <v>101.90523019712845</v>
      </c>
    </row>
    <row r="61" spans="1:6" ht="24" x14ac:dyDescent="0.2">
      <c r="A61" s="55">
        <v>6332</v>
      </c>
      <c r="B61" s="88" t="s">
        <v>165</v>
      </c>
      <c r="C61" s="52" t="s">
        <v>166</v>
      </c>
      <c r="D61" s="244">
        <v>501430</v>
      </c>
      <c r="E61" s="244">
        <v>650000</v>
      </c>
      <c r="F61" s="54">
        <f t="shared" si="0"/>
        <v>129.62926031549767</v>
      </c>
    </row>
    <row r="62" spans="1:6" ht="12.75" customHeight="1" x14ac:dyDescent="0.2">
      <c r="A62" s="55">
        <v>634</v>
      </c>
      <c r="B62" s="87" t="s">
        <v>167</v>
      </c>
      <c r="C62" s="52" t="s">
        <v>168</v>
      </c>
      <c r="D62" s="53">
        <f t="shared" ref="D62:E62" si="13">SUM(D63:D64)</f>
        <v>129411</v>
      </c>
      <c r="E62" s="53">
        <f t="shared" si="13"/>
        <v>69371.28</v>
      </c>
      <c r="F62" s="54">
        <f t="shared" si="0"/>
        <v>53.605396759162673</v>
      </c>
    </row>
    <row r="63" spans="1:6" ht="12.75" customHeight="1" x14ac:dyDescent="0.2">
      <c r="A63" s="55">
        <v>6341</v>
      </c>
      <c r="B63" s="87" t="s">
        <v>169</v>
      </c>
      <c r="C63" s="52" t="s">
        <v>170</v>
      </c>
      <c r="D63" s="244">
        <v>129411</v>
      </c>
      <c r="E63" s="244">
        <v>69371.28</v>
      </c>
      <c r="F63" s="54">
        <f t="shared" si="0"/>
        <v>53.605396759162673</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2000000</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2000000</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313354</v>
      </c>
      <c r="E82" s="53">
        <f t="shared" si="19"/>
        <v>418897.07</v>
      </c>
      <c r="F82" s="54">
        <f t="shared" si="0"/>
        <v>133.68173694926503</v>
      </c>
    </row>
    <row r="83" spans="1:6" ht="12.75" customHeight="1" x14ac:dyDescent="0.2">
      <c r="A83" s="55">
        <v>641</v>
      </c>
      <c r="B83" s="87" t="s">
        <v>209</v>
      </c>
      <c r="C83" s="52" t="s">
        <v>210</v>
      </c>
      <c r="D83" s="53">
        <f t="shared" ref="D83:E83" si="20">SUM(D84:D90)</f>
        <v>271</v>
      </c>
      <c r="E83" s="53">
        <f t="shared" si="20"/>
        <v>1159</v>
      </c>
      <c r="F83" s="54">
        <f t="shared" si="0"/>
        <v>427.67527675276756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172</v>
      </c>
      <c r="E85" s="244">
        <v>42.88</v>
      </c>
      <c r="F85" s="54">
        <f t="shared" si="0"/>
        <v>24.930232558139537</v>
      </c>
    </row>
    <row r="86" spans="1:6" ht="12.75" customHeight="1" x14ac:dyDescent="0.2">
      <c r="A86" s="55">
        <v>6414</v>
      </c>
      <c r="B86" s="87" t="s">
        <v>215</v>
      </c>
      <c r="C86" s="52" t="s">
        <v>216</v>
      </c>
      <c r="D86" s="244">
        <v>99</v>
      </c>
      <c r="E86" s="244">
        <v>1116.1199999999999</v>
      </c>
      <c r="F86" s="54">
        <f t="shared" si="0"/>
        <v>1127.3939393939393</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313083</v>
      </c>
      <c r="E91" s="53">
        <f t="shared" si="21"/>
        <v>417738.07</v>
      </c>
      <c r="F91" s="54">
        <f t="shared" si="0"/>
        <v>133.42726050280598</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212725</v>
      </c>
      <c r="E93" s="244">
        <v>320370.19</v>
      </c>
      <c r="F93" s="54">
        <f t="shared" si="0"/>
        <v>150.60298037372195</v>
      </c>
    </row>
    <row r="94" spans="1:6" ht="12.75" customHeight="1" x14ac:dyDescent="0.2">
      <c r="A94" s="55">
        <v>6423</v>
      </c>
      <c r="B94" s="87" t="s">
        <v>231</v>
      </c>
      <c r="C94" s="52" t="s">
        <v>232</v>
      </c>
      <c r="D94" s="244">
        <v>94292</v>
      </c>
      <c r="E94" s="244">
        <v>85979.05</v>
      </c>
      <c r="F94" s="54">
        <f t="shared" si="0"/>
        <v>91.183822593645274</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6066</v>
      </c>
      <c r="E97" s="244">
        <v>11388.83</v>
      </c>
      <c r="F97" s="54">
        <f t="shared" si="0"/>
        <v>187.74859874711507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951485</v>
      </c>
      <c r="E106" s="53">
        <f t="shared" si="23"/>
        <v>2190738.9300000002</v>
      </c>
      <c r="F106" s="54">
        <f t="shared" si="0"/>
        <v>230.24418987162173</v>
      </c>
    </row>
    <row r="107" spans="1:6" ht="12.75" customHeight="1" x14ac:dyDescent="0.2">
      <c r="A107" s="55">
        <v>651</v>
      </c>
      <c r="B107" s="87" t="s">
        <v>257</v>
      </c>
      <c r="C107" s="52" t="s">
        <v>258</v>
      </c>
      <c r="D107" s="53">
        <f t="shared" ref="D107:E107" si="24">SUM(D108:D111)</f>
        <v>218</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218</v>
      </c>
      <c r="E110" s="244"/>
      <c r="F110" s="54">
        <f t="shared" si="0"/>
        <v>0</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745087</v>
      </c>
      <c r="E112" s="53">
        <f t="shared" si="25"/>
        <v>1968776.08</v>
      </c>
      <c r="F112" s="54">
        <f t="shared" si="0"/>
        <v>264.23438873581205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48</v>
      </c>
      <c r="E114" s="244">
        <v>482.76</v>
      </c>
      <c r="F114" s="54">
        <f t="shared" si="0"/>
        <v>1005.7499999999999</v>
      </c>
    </row>
    <row r="115" spans="1:6" ht="12.75" customHeight="1" x14ac:dyDescent="0.2">
      <c r="A115" s="55">
        <v>6524</v>
      </c>
      <c r="B115" s="87" t="s">
        <v>273</v>
      </c>
      <c r="C115" s="52" t="s">
        <v>274</v>
      </c>
      <c r="D115" s="244">
        <v>743539</v>
      </c>
      <c r="E115" s="244">
        <v>1963943.32</v>
      </c>
      <c r="F115" s="54">
        <f t="shared" si="0"/>
        <v>264.1345403536331</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1500</v>
      </c>
      <c r="E117" s="244">
        <v>4350</v>
      </c>
      <c r="F117" s="54">
        <f t="shared" si="0"/>
        <v>290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206180</v>
      </c>
      <c r="E120" s="53">
        <f t="shared" si="26"/>
        <v>221962.85</v>
      </c>
      <c r="F120" s="54">
        <f t="shared" si="0"/>
        <v>107.65488893200117</v>
      </c>
    </row>
    <row r="121" spans="1:6" ht="12.75" customHeight="1" x14ac:dyDescent="0.2">
      <c r="A121" s="55">
        <v>6531</v>
      </c>
      <c r="B121" s="87" t="s">
        <v>285</v>
      </c>
      <c r="C121" s="52" t="s">
        <v>286</v>
      </c>
      <c r="D121" s="244">
        <v>3274</v>
      </c>
      <c r="E121" s="244">
        <v>4848.51</v>
      </c>
      <c r="F121" s="54">
        <f t="shared" si="0"/>
        <v>148.09132559560172</v>
      </c>
    </row>
    <row r="122" spans="1:6" ht="12.75" customHeight="1" x14ac:dyDescent="0.2">
      <c r="A122" s="55">
        <v>6532</v>
      </c>
      <c r="B122" s="87" t="s">
        <v>287</v>
      </c>
      <c r="C122" s="52" t="s">
        <v>288</v>
      </c>
      <c r="D122" s="244">
        <v>202906</v>
      </c>
      <c r="E122" s="244">
        <v>217114.34</v>
      </c>
      <c r="F122" s="54">
        <f t="shared" si="0"/>
        <v>107.00242476811923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850</v>
      </c>
      <c r="E139" s="53">
        <f t="shared" si="33"/>
        <v>7432.05</v>
      </c>
      <c r="F139" s="54">
        <f t="shared" si="31"/>
        <v>874.35882352941178</v>
      </c>
    </row>
    <row r="140" spans="1:6" ht="12.75" customHeight="1" x14ac:dyDescent="0.2">
      <c r="A140" s="55">
        <v>681</v>
      </c>
      <c r="B140" s="87" t="s">
        <v>323</v>
      </c>
      <c r="C140" s="52" t="s">
        <v>324</v>
      </c>
      <c r="D140" s="53">
        <f t="shared" ref="D140:E140" si="34">SUM(D141:D149)</f>
        <v>250</v>
      </c>
      <c r="E140" s="53">
        <f t="shared" si="34"/>
        <v>250</v>
      </c>
      <c r="F140" s="54">
        <f t="shared" si="31"/>
        <v>100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250</v>
      </c>
      <c r="E149" s="244">
        <v>250</v>
      </c>
      <c r="F149" s="54">
        <f t="shared" si="31"/>
        <v>100</v>
      </c>
    </row>
    <row r="150" spans="1:6" ht="12.75" customHeight="1" x14ac:dyDescent="0.2">
      <c r="A150" s="55">
        <v>683</v>
      </c>
      <c r="B150" s="87" t="s">
        <v>343</v>
      </c>
      <c r="C150" s="52" t="s">
        <v>344</v>
      </c>
      <c r="D150" s="244">
        <v>600</v>
      </c>
      <c r="E150" s="244">
        <v>7182.05</v>
      </c>
      <c r="F150" s="54">
        <f t="shared" si="31"/>
        <v>1197.0083333333332</v>
      </c>
    </row>
    <row r="151" spans="1:6" ht="12.75" customHeight="1" x14ac:dyDescent="0.2">
      <c r="A151" s="55">
        <v>3</v>
      </c>
      <c r="B151" s="87" t="s">
        <v>345</v>
      </c>
      <c r="C151" s="52" t="s">
        <v>53</v>
      </c>
      <c r="D151" s="53">
        <f t="shared" ref="D151:E151" si="35">D152+D163+D196+D215+D224+D252+D263</f>
        <v>2912087</v>
      </c>
      <c r="E151" s="53">
        <f t="shared" si="35"/>
        <v>2870693.5300000003</v>
      </c>
      <c r="F151" s="54">
        <f t="shared" si="31"/>
        <v>98.578563415172709</v>
      </c>
    </row>
    <row r="152" spans="1:6" ht="12.75" customHeight="1" x14ac:dyDescent="0.2">
      <c r="A152" s="55">
        <v>31</v>
      </c>
      <c r="B152" s="87" t="s">
        <v>346</v>
      </c>
      <c r="C152" s="52" t="s">
        <v>347</v>
      </c>
      <c r="D152" s="53">
        <f t="shared" ref="D152:E152" si="36">D153+D158+D159</f>
        <v>768777</v>
      </c>
      <c r="E152" s="53">
        <f t="shared" si="36"/>
        <v>719534.72</v>
      </c>
      <c r="F152" s="54">
        <f t="shared" si="31"/>
        <v>93.594725128353204</v>
      </c>
    </row>
    <row r="153" spans="1:6" ht="12.75" customHeight="1" x14ac:dyDescent="0.2">
      <c r="A153" s="55">
        <v>311</v>
      </c>
      <c r="B153" s="87" t="s">
        <v>348</v>
      </c>
      <c r="C153" s="52" t="s">
        <v>349</v>
      </c>
      <c r="D153" s="53">
        <f t="shared" ref="D153:E153" si="37">SUM(D154:D157)</f>
        <v>635173</v>
      </c>
      <c r="E153" s="53">
        <f t="shared" si="37"/>
        <v>591477.77</v>
      </c>
      <c r="F153" s="54">
        <f t="shared" si="31"/>
        <v>93.120735610613167</v>
      </c>
    </row>
    <row r="154" spans="1:6" ht="12.75" customHeight="1" x14ac:dyDescent="0.2">
      <c r="A154" s="55">
        <v>3111</v>
      </c>
      <c r="B154" s="87" t="s">
        <v>350</v>
      </c>
      <c r="C154" s="52" t="s">
        <v>351</v>
      </c>
      <c r="D154" s="244">
        <v>635173</v>
      </c>
      <c r="E154" s="244">
        <v>591477.77</v>
      </c>
      <c r="F154" s="54">
        <f t="shared" si="31"/>
        <v>93.120735610613167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28800</v>
      </c>
      <c r="E158" s="244">
        <v>30284</v>
      </c>
      <c r="F158" s="54">
        <f t="shared" si="31"/>
        <v>105.15277777777779</v>
      </c>
    </row>
    <row r="159" spans="1:6" ht="12.75" customHeight="1" x14ac:dyDescent="0.2">
      <c r="A159" s="55">
        <v>313</v>
      </c>
      <c r="B159" s="87" t="s">
        <v>360</v>
      </c>
      <c r="C159" s="52" t="s">
        <v>361</v>
      </c>
      <c r="D159" s="53">
        <f t="shared" ref="D159:E159" si="38">SUM(D160:D162)</f>
        <v>104804</v>
      </c>
      <c r="E159" s="53">
        <f t="shared" si="38"/>
        <v>97772.95</v>
      </c>
      <c r="F159" s="54">
        <f t="shared" si="31"/>
        <v>93.29123888401206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104804</v>
      </c>
      <c r="E161" s="244">
        <v>97772.95</v>
      </c>
      <c r="F161" s="54">
        <f t="shared" si="31"/>
        <v>93.29123888401206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1113819</v>
      </c>
      <c r="E163" s="53">
        <f t="shared" si="39"/>
        <v>1316295.6300000001</v>
      </c>
      <c r="F163" s="54">
        <f t="shared" si="31"/>
        <v>118.17859364941701</v>
      </c>
    </row>
    <row r="164" spans="1:6" ht="12.75" customHeight="1" x14ac:dyDescent="0.2">
      <c r="A164" s="55">
        <v>321</v>
      </c>
      <c r="B164" s="87" t="s">
        <v>369</v>
      </c>
      <c r="C164" s="52" t="s">
        <v>370</v>
      </c>
      <c r="D164" s="53">
        <f t="shared" ref="D164:E164" si="40">SUM(D165:D168)</f>
        <v>27947</v>
      </c>
      <c r="E164" s="53">
        <f t="shared" si="40"/>
        <v>33916.130000000005</v>
      </c>
      <c r="F164" s="54">
        <f t="shared" si="31"/>
        <v>121.35875049200273</v>
      </c>
    </row>
    <row r="165" spans="1:6" ht="12.75" customHeight="1" x14ac:dyDescent="0.2">
      <c r="A165" s="55">
        <v>3211</v>
      </c>
      <c r="B165" s="87" t="s">
        <v>371</v>
      </c>
      <c r="C165" s="52" t="s">
        <v>372</v>
      </c>
      <c r="D165" s="244">
        <v>5255</v>
      </c>
      <c r="E165" s="244">
        <v>2668.77</v>
      </c>
      <c r="F165" s="54">
        <f t="shared" si="31"/>
        <v>50.785347288296855</v>
      </c>
    </row>
    <row r="166" spans="1:6" ht="12.75" customHeight="1" x14ac:dyDescent="0.2">
      <c r="A166" s="55">
        <v>3212</v>
      </c>
      <c r="B166" s="87" t="s">
        <v>373</v>
      </c>
      <c r="C166" s="52" t="s">
        <v>374</v>
      </c>
      <c r="D166" s="244">
        <v>19127</v>
      </c>
      <c r="E166" s="244">
        <v>28445</v>
      </c>
      <c r="F166" s="54">
        <f t="shared" si="31"/>
        <v>148.71647409421237</v>
      </c>
    </row>
    <row r="167" spans="1:6" ht="12.75" customHeight="1" x14ac:dyDescent="0.2">
      <c r="A167" s="55">
        <v>3213</v>
      </c>
      <c r="B167" s="87" t="s">
        <v>375</v>
      </c>
      <c r="C167" s="52" t="s">
        <v>376</v>
      </c>
      <c r="D167" s="244">
        <v>2325</v>
      </c>
      <c r="E167" s="244">
        <v>1800</v>
      </c>
      <c r="F167" s="54">
        <f t="shared" si="31"/>
        <v>77.41935483870968</v>
      </c>
    </row>
    <row r="168" spans="1:6" ht="12.75" customHeight="1" x14ac:dyDescent="0.2">
      <c r="A168" s="55">
        <v>3214</v>
      </c>
      <c r="B168" s="87" t="s">
        <v>377</v>
      </c>
      <c r="C168" s="52" t="s">
        <v>378</v>
      </c>
      <c r="D168" s="244">
        <v>1240</v>
      </c>
      <c r="E168" s="244">
        <v>1002.36</v>
      </c>
      <c r="F168" s="54">
        <f t="shared" si="31"/>
        <v>80.835483870967735</v>
      </c>
    </row>
    <row r="169" spans="1:6" ht="12.75" customHeight="1" x14ac:dyDescent="0.2">
      <c r="A169" s="55">
        <v>322</v>
      </c>
      <c r="B169" s="87" t="s">
        <v>379</v>
      </c>
      <c r="C169" s="52" t="s">
        <v>380</v>
      </c>
      <c r="D169" s="53">
        <f t="shared" ref="D169:E169" si="41">SUM(D170:D176)</f>
        <v>206386</v>
      </c>
      <c r="E169" s="53">
        <f t="shared" si="41"/>
        <v>194486.51</v>
      </c>
      <c r="F169" s="54">
        <f t="shared" si="31"/>
        <v>94.234352136288322</v>
      </c>
    </row>
    <row r="170" spans="1:6" ht="12.75" customHeight="1" x14ac:dyDescent="0.2">
      <c r="A170" s="55">
        <v>3221</v>
      </c>
      <c r="B170" s="87" t="s">
        <v>381</v>
      </c>
      <c r="C170" s="52" t="s">
        <v>382</v>
      </c>
      <c r="D170" s="244">
        <v>20462</v>
      </c>
      <c r="E170" s="244">
        <v>21520.84</v>
      </c>
      <c r="F170" s="54">
        <f t="shared" si="31"/>
        <v>105.17466523311505</v>
      </c>
    </row>
    <row r="171" spans="1:6" ht="12.75" customHeight="1" x14ac:dyDescent="0.2">
      <c r="A171" s="55">
        <v>3222</v>
      </c>
      <c r="B171" s="87" t="s">
        <v>383</v>
      </c>
      <c r="C171" s="52" t="s">
        <v>384</v>
      </c>
      <c r="D171" s="244">
        <v>13651</v>
      </c>
      <c r="E171" s="244">
        <v>7416.69</v>
      </c>
      <c r="F171" s="54">
        <f t="shared" si="31"/>
        <v>54.330745000366264</v>
      </c>
    </row>
    <row r="172" spans="1:6" ht="12.75" customHeight="1" x14ac:dyDescent="0.2">
      <c r="A172" s="55">
        <v>3223</v>
      </c>
      <c r="B172" s="87" t="s">
        <v>385</v>
      </c>
      <c r="C172" s="52" t="s">
        <v>386</v>
      </c>
      <c r="D172" s="244">
        <v>129557</v>
      </c>
      <c r="E172" s="244">
        <v>156770.72</v>
      </c>
      <c r="F172" s="54">
        <f t="shared" si="31"/>
        <v>121.00521006198043</v>
      </c>
    </row>
    <row r="173" spans="1:6" ht="12.75" customHeight="1" x14ac:dyDescent="0.2">
      <c r="A173" s="55">
        <v>3224</v>
      </c>
      <c r="B173" s="87" t="s">
        <v>387</v>
      </c>
      <c r="C173" s="52" t="s">
        <v>388</v>
      </c>
      <c r="D173" s="244">
        <v>37877</v>
      </c>
      <c r="E173" s="244">
        <v>3957.54</v>
      </c>
      <c r="F173" s="54">
        <f t="shared" si="31"/>
        <v>10.448398764421681</v>
      </c>
    </row>
    <row r="174" spans="1:6" ht="12.75" customHeight="1" x14ac:dyDescent="0.2">
      <c r="A174" s="55">
        <v>3225</v>
      </c>
      <c r="B174" s="87" t="s">
        <v>389</v>
      </c>
      <c r="C174" s="52" t="s">
        <v>390</v>
      </c>
      <c r="D174" s="244">
        <v>3395</v>
      </c>
      <c r="E174" s="244">
        <v>2197.7199999999998</v>
      </c>
      <c r="F174" s="54">
        <f t="shared" si="31"/>
        <v>64.734020618556698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1444</v>
      </c>
      <c r="E176" s="244">
        <v>2623</v>
      </c>
      <c r="F176" s="54">
        <f t="shared" si="31"/>
        <v>181.64819944598338</v>
      </c>
    </row>
    <row r="177" spans="1:6" ht="12.75" customHeight="1" x14ac:dyDescent="0.2">
      <c r="A177" s="55">
        <v>323</v>
      </c>
      <c r="B177" s="87" t="s">
        <v>395</v>
      </c>
      <c r="C177" s="52" t="s">
        <v>396</v>
      </c>
      <c r="D177" s="53">
        <f t="shared" ref="D177:E177" si="42">SUM(D178:D186)</f>
        <v>627327</v>
      </c>
      <c r="E177" s="53">
        <f t="shared" si="42"/>
        <v>859972.70000000007</v>
      </c>
      <c r="F177" s="54">
        <f t="shared" si="31"/>
        <v>137.08523624839998</v>
      </c>
    </row>
    <row r="178" spans="1:6" ht="12.75" customHeight="1" x14ac:dyDescent="0.2">
      <c r="A178" s="55">
        <v>3231</v>
      </c>
      <c r="B178" s="87" t="s">
        <v>397</v>
      </c>
      <c r="C178" s="52" t="s">
        <v>398</v>
      </c>
      <c r="D178" s="244">
        <v>40277</v>
      </c>
      <c r="E178" s="244">
        <v>40451.39</v>
      </c>
      <c r="F178" s="54">
        <f t="shared" si="31"/>
        <v>100.43297663679023</v>
      </c>
    </row>
    <row r="179" spans="1:6" ht="12.75" customHeight="1" x14ac:dyDescent="0.2">
      <c r="A179" s="55">
        <v>3232</v>
      </c>
      <c r="B179" s="87" t="s">
        <v>399</v>
      </c>
      <c r="C179" s="52" t="s">
        <v>400</v>
      </c>
      <c r="D179" s="244">
        <v>258130</v>
      </c>
      <c r="E179" s="244">
        <v>338675.34</v>
      </c>
      <c r="F179" s="54">
        <f t="shared" si="31"/>
        <v>131.20340138689807</v>
      </c>
    </row>
    <row r="180" spans="1:6" ht="12.75" customHeight="1" x14ac:dyDescent="0.2">
      <c r="A180" s="55">
        <v>3233</v>
      </c>
      <c r="B180" s="87" t="s">
        <v>401</v>
      </c>
      <c r="C180" s="52" t="s">
        <v>402</v>
      </c>
      <c r="D180" s="244">
        <v>7662</v>
      </c>
      <c r="E180" s="244">
        <v>9619.5</v>
      </c>
      <c r="F180" s="54">
        <f t="shared" si="31"/>
        <v>125.54815974941269</v>
      </c>
    </row>
    <row r="181" spans="1:6" ht="12.75" customHeight="1" x14ac:dyDescent="0.2">
      <c r="A181" s="55">
        <v>3234</v>
      </c>
      <c r="B181" s="87" t="s">
        <v>403</v>
      </c>
      <c r="C181" s="52" t="s">
        <v>404</v>
      </c>
      <c r="D181" s="244">
        <v>174565</v>
      </c>
      <c r="E181" s="244">
        <v>155757.62</v>
      </c>
      <c r="F181" s="54">
        <f t="shared" si="31"/>
        <v>89.226144988972592</v>
      </c>
    </row>
    <row r="182" spans="1:6" ht="12.75" customHeight="1" x14ac:dyDescent="0.2">
      <c r="A182" s="55">
        <v>3235</v>
      </c>
      <c r="B182" s="87" t="s">
        <v>405</v>
      </c>
      <c r="C182" s="52" t="s">
        <v>406</v>
      </c>
      <c r="D182" s="244">
        <v>26208</v>
      </c>
      <c r="E182" s="244">
        <v>17472.32</v>
      </c>
      <c r="F182" s="54">
        <f t="shared" si="31"/>
        <v>66.667887667887669</v>
      </c>
    </row>
    <row r="183" spans="1:6" ht="12.75" customHeight="1" x14ac:dyDescent="0.2">
      <c r="A183" s="55">
        <v>3236</v>
      </c>
      <c r="B183" s="87" t="s">
        <v>407</v>
      </c>
      <c r="C183" s="52" t="s">
        <v>408</v>
      </c>
      <c r="D183" s="244">
        <v>23405</v>
      </c>
      <c r="E183" s="244">
        <v>24729.53</v>
      </c>
      <c r="F183" s="54">
        <f t="shared" si="31"/>
        <v>105.65917538987395</v>
      </c>
    </row>
    <row r="184" spans="1:6" ht="12.75" customHeight="1" x14ac:dyDescent="0.2">
      <c r="A184" s="55">
        <v>3237</v>
      </c>
      <c r="B184" s="87" t="s">
        <v>409</v>
      </c>
      <c r="C184" s="52" t="s">
        <v>410</v>
      </c>
      <c r="D184" s="244">
        <v>47690</v>
      </c>
      <c r="E184" s="244">
        <v>190143.49</v>
      </c>
      <c r="F184" s="54">
        <f t="shared" si="31"/>
        <v>398.70725518976724</v>
      </c>
    </row>
    <row r="185" spans="1:6" ht="12.75" customHeight="1" x14ac:dyDescent="0.2">
      <c r="A185" s="55">
        <v>3238</v>
      </c>
      <c r="B185" s="87" t="s">
        <v>411</v>
      </c>
      <c r="C185" s="52" t="s">
        <v>412</v>
      </c>
      <c r="D185" s="244">
        <v>24177</v>
      </c>
      <c r="E185" s="244">
        <v>24961.27</v>
      </c>
      <c r="F185" s="54">
        <f t="shared" si="31"/>
        <v>103.2438681391405</v>
      </c>
    </row>
    <row r="186" spans="1:6" ht="12.75" customHeight="1" x14ac:dyDescent="0.2">
      <c r="A186" s="55">
        <v>3239</v>
      </c>
      <c r="B186" s="87" t="s">
        <v>413</v>
      </c>
      <c r="C186" s="52" t="s">
        <v>414</v>
      </c>
      <c r="D186" s="244">
        <v>25213</v>
      </c>
      <c r="E186" s="244">
        <v>58162.239999999998</v>
      </c>
      <c r="F186" s="54">
        <f t="shared" si="31"/>
        <v>230.68353627097133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252159</v>
      </c>
      <c r="E188" s="53">
        <f t="shared" si="43"/>
        <v>227920.29000000004</v>
      </c>
      <c r="F188" s="54">
        <f t="shared" si="31"/>
        <v>90.387529296991204</v>
      </c>
    </row>
    <row r="189" spans="1:6" ht="12.75" customHeight="1" x14ac:dyDescent="0.2">
      <c r="A189" s="55">
        <v>3291</v>
      </c>
      <c r="B189" s="234" t="s">
        <v>419</v>
      </c>
      <c r="C189" s="52" t="s">
        <v>420</v>
      </c>
      <c r="D189" s="244">
        <v>42550</v>
      </c>
      <c r="E189" s="244">
        <v>7786.59</v>
      </c>
      <c r="F189" s="54">
        <f t="shared" si="31"/>
        <v>18.299858989424205</v>
      </c>
    </row>
    <row r="190" spans="1:6" ht="12.75" customHeight="1" x14ac:dyDescent="0.2">
      <c r="A190" s="55">
        <v>3292</v>
      </c>
      <c r="B190" s="87" t="s">
        <v>421</v>
      </c>
      <c r="C190" s="52" t="s">
        <v>422</v>
      </c>
      <c r="D190" s="244">
        <v>33085</v>
      </c>
      <c r="E190" s="244">
        <v>34683.29</v>
      </c>
      <c r="F190" s="54">
        <f t="shared" si="31"/>
        <v>104.83085990630194</v>
      </c>
    </row>
    <row r="191" spans="1:6" ht="12.75" customHeight="1" x14ac:dyDescent="0.2">
      <c r="A191" s="55">
        <v>3293</v>
      </c>
      <c r="B191" s="87" t="s">
        <v>423</v>
      </c>
      <c r="C191" s="52" t="s">
        <v>424</v>
      </c>
      <c r="D191" s="244">
        <v>20834</v>
      </c>
      <c r="E191" s="244">
        <v>22779.68</v>
      </c>
      <c r="F191" s="54">
        <f t="shared" si="31"/>
        <v>109.3389651531151</v>
      </c>
    </row>
    <row r="192" spans="1:6" ht="12.75" customHeight="1" x14ac:dyDescent="0.2">
      <c r="A192" s="55">
        <v>3294</v>
      </c>
      <c r="B192" s="87" t="s">
        <v>425</v>
      </c>
      <c r="C192" s="52" t="s">
        <v>426</v>
      </c>
      <c r="D192" s="244">
        <v>22883</v>
      </c>
      <c r="E192" s="244">
        <v>23177.64</v>
      </c>
      <c r="F192" s="54">
        <f t="shared" si="31"/>
        <v>101.28759340995499</v>
      </c>
    </row>
    <row r="193" spans="1:6" ht="12.75" customHeight="1" x14ac:dyDescent="0.2">
      <c r="A193" s="55">
        <v>3295</v>
      </c>
      <c r="B193" s="87" t="s">
        <v>427</v>
      </c>
      <c r="C193" s="52" t="s">
        <v>428</v>
      </c>
      <c r="D193" s="244">
        <v>9682</v>
      </c>
      <c r="E193" s="244">
        <v>19960.82</v>
      </c>
      <c r="F193" s="54">
        <f t="shared" si="31"/>
        <v>206.16422226812639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123125</v>
      </c>
      <c r="E195" s="244">
        <v>119532.27</v>
      </c>
      <c r="F195" s="54">
        <f t="shared" si="31"/>
        <v>97.082046700507618</v>
      </c>
    </row>
    <row r="196" spans="1:6" ht="12.75" customHeight="1" x14ac:dyDescent="0.2">
      <c r="A196" s="55">
        <v>34</v>
      </c>
      <c r="B196" s="234" t="s">
        <v>433</v>
      </c>
      <c r="C196" s="52" t="s">
        <v>434</v>
      </c>
      <c r="D196" s="53">
        <f t="shared" ref="D196:E196" si="44">D197+D202+D210</f>
        <v>7095</v>
      </c>
      <c r="E196" s="53">
        <f t="shared" si="44"/>
        <v>8891.6</v>
      </c>
      <c r="F196" s="54">
        <f t="shared" si="31"/>
        <v>125.32205778717407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7095</v>
      </c>
      <c r="E210" s="53">
        <f t="shared" si="47"/>
        <v>8891.6</v>
      </c>
      <c r="F210" s="54">
        <f t="shared" si="31"/>
        <v>125.32205778717407</v>
      </c>
    </row>
    <row r="211" spans="1:6" ht="12.75" customHeight="1" x14ac:dyDescent="0.2">
      <c r="A211" s="55">
        <v>3431</v>
      </c>
      <c r="B211" s="234" t="s">
        <v>463</v>
      </c>
      <c r="C211" s="52" t="s">
        <v>464</v>
      </c>
      <c r="D211" s="244">
        <v>7095</v>
      </c>
      <c r="E211" s="244">
        <v>8891.6</v>
      </c>
      <c r="F211" s="54">
        <f t="shared" si="31"/>
        <v>125.32205778717407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100468</v>
      </c>
      <c r="E224" s="53">
        <f t="shared" si="51"/>
        <v>41766.33</v>
      </c>
      <c r="F224" s="54">
        <f t="shared" ref="F224:F235" si="52">IF(D224&lt;&gt;0,IF(E224/D224&gt;=100,"&gt;&gt;100",E224/D224*100),"-")</f>
        <v>41.571774097224989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15705</v>
      </c>
      <c r="E231" s="53">
        <f t="shared" si="55"/>
        <v>0</v>
      </c>
      <c r="F231" s="54">
        <f t="shared" si="52"/>
        <v>0</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15705</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84763</v>
      </c>
      <c r="E236" s="53">
        <f t="shared" si="56"/>
        <v>41766.33</v>
      </c>
      <c r="F236" s="54">
        <f t="shared" ref="F236:F239" si="57">IF(D236&lt;&gt;0,IF(E236/D236&gt;=100,"&gt;&gt;100",E236/D236*100),"-")</f>
        <v>49.274247018156508</v>
      </c>
    </row>
    <row r="237" spans="1:6" ht="12.75" customHeight="1" x14ac:dyDescent="0.2">
      <c r="A237" s="55" t="s">
        <v>515</v>
      </c>
      <c r="B237" s="87" t="s">
        <v>516</v>
      </c>
      <c r="C237" s="52" t="s">
        <v>515</v>
      </c>
      <c r="D237" s="244"/>
      <c r="E237" s="244">
        <v>41766.33</v>
      </c>
      <c r="F237" s="54" t="str">
        <f t="shared" si="57"/>
        <v>-</v>
      </c>
    </row>
    <row r="238" spans="1:6" ht="12.75" customHeight="1" x14ac:dyDescent="0.2">
      <c r="A238" s="55" t="s">
        <v>517</v>
      </c>
      <c r="B238" s="87" t="s">
        <v>518</v>
      </c>
      <c r="C238" s="52" t="s">
        <v>517</v>
      </c>
      <c r="D238" s="244">
        <v>84763</v>
      </c>
      <c r="E238" s="244"/>
      <c r="F238" s="54">
        <f t="shared" si="57"/>
        <v>0</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360806</v>
      </c>
      <c r="E252" s="53">
        <f t="shared" si="63"/>
        <v>466005.61</v>
      </c>
      <c r="F252" s="54">
        <f t="shared" ref="F252:F258" si="64">IF(D252&lt;&gt;0,IF(E252/D252&gt;=100,"&gt;&gt;100",E252/D252*100),"-")</f>
        <v>129.15683497502812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360806</v>
      </c>
      <c r="E259" s="53">
        <f t="shared" si="66"/>
        <v>466005.61</v>
      </c>
      <c r="F259" s="54">
        <f t="shared" ref="F259:F262" si="67">IF(D259&lt;&gt;0,IF(E259/D259&gt;=100,"&gt;&gt;100",E259/D259*100),"-")</f>
        <v>129.15683497502812</v>
      </c>
    </row>
    <row r="260" spans="1:6" ht="12.75" customHeight="1" x14ac:dyDescent="0.2">
      <c r="A260" s="55">
        <v>3721</v>
      </c>
      <c r="B260" s="87" t="s">
        <v>557</v>
      </c>
      <c r="C260" s="52" t="s">
        <v>558</v>
      </c>
      <c r="D260" s="244">
        <v>226815</v>
      </c>
      <c r="E260" s="244">
        <v>222766.44</v>
      </c>
      <c r="F260" s="54">
        <f t="shared" si="67"/>
        <v>98.21503868791747</v>
      </c>
    </row>
    <row r="261" spans="1:6" ht="12.75" customHeight="1" x14ac:dyDescent="0.2">
      <c r="A261" s="55">
        <v>3722</v>
      </c>
      <c r="B261" s="87" t="s">
        <v>559</v>
      </c>
      <c r="C261" s="52" t="s">
        <v>560</v>
      </c>
      <c r="D261" s="244">
        <v>133991</v>
      </c>
      <c r="E261" s="244">
        <v>243239.17</v>
      </c>
      <c r="F261" s="54">
        <f t="shared" si="67"/>
        <v>181.53396123620246</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561122</v>
      </c>
      <c r="E263" s="53">
        <f t="shared" si="68"/>
        <v>318199.64</v>
      </c>
      <c r="F263" s="54">
        <f t="shared" ref="F263:F267" si="69">IF(D263&lt;&gt;0,IF(E263/D263&gt;=100,"&gt;&gt;100",E263/D263*100),"-")</f>
        <v>56.707746265518026</v>
      </c>
    </row>
    <row r="264" spans="1:6" ht="12.75" customHeight="1" x14ac:dyDescent="0.2">
      <c r="A264" s="55">
        <v>381</v>
      </c>
      <c r="B264" s="87" t="s">
        <v>565</v>
      </c>
      <c r="C264" s="52" t="s">
        <v>566</v>
      </c>
      <c r="D264" s="53">
        <f t="shared" ref="D264:E264" si="70">SUM(D265:D267)</f>
        <v>243812</v>
      </c>
      <c r="E264" s="53">
        <f t="shared" si="70"/>
        <v>214481.24</v>
      </c>
      <c r="F264" s="54">
        <f t="shared" si="69"/>
        <v>87.969927649172305</v>
      </c>
    </row>
    <row r="265" spans="1:6" ht="12.75" customHeight="1" x14ac:dyDescent="0.2">
      <c r="A265" s="55">
        <v>3811</v>
      </c>
      <c r="B265" s="87" t="s">
        <v>567</v>
      </c>
      <c r="C265" s="52" t="s">
        <v>568</v>
      </c>
      <c r="D265" s="244">
        <v>243812</v>
      </c>
      <c r="E265" s="244">
        <v>214481.24</v>
      </c>
      <c r="F265" s="54">
        <f t="shared" si="69"/>
        <v>87.969927649172305</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20000</v>
      </c>
      <c r="E268" s="53">
        <f t="shared" si="71"/>
        <v>20000</v>
      </c>
      <c r="F268" s="54">
        <f t="shared" ref="F268:F272" si="72">IF(D268&lt;&gt;0,IF(E268/D268&gt;=100,"&gt;&gt;100",E268/D268*100),"-")</f>
        <v>100</v>
      </c>
    </row>
    <row r="269" spans="1:6" ht="12.75" customHeight="1" x14ac:dyDescent="0.2">
      <c r="A269" s="55">
        <v>3821</v>
      </c>
      <c r="B269" s="87" t="s">
        <v>575</v>
      </c>
      <c r="C269" s="52" t="s">
        <v>576</v>
      </c>
      <c r="D269" s="244">
        <v>20000</v>
      </c>
      <c r="E269" s="244">
        <v>20000</v>
      </c>
      <c r="F269" s="54">
        <f t="shared" si="72"/>
        <v>100</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297310</v>
      </c>
      <c r="E279" s="53">
        <f t="shared" si="75"/>
        <v>83718.399999999994</v>
      </c>
      <c r="F279" s="54">
        <f t="shared" si="74"/>
        <v>28.158622313410241</v>
      </c>
    </row>
    <row r="280" spans="1:6" ht="24" x14ac:dyDescent="0.2">
      <c r="A280" s="55">
        <v>3861</v>
      </c>
      <c r="B280" s="87" t="s">
        <v>596</v>
      </c>
      <c r="C280" s="52" t="s">
        <v>597</v>
      </c>
      <c r="D280" s="244">
        <v>297310</v>
      </c>
      <c r="E280" s="244">
        <v>83718.399999999994</v>
      </c>
      <c r="F280" s="54">
        <f t="shared" si="74"/>
        <v>28.158622313410241</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2912087</v>
      </c>
      <c r="E289" s="53">
        <f t="shared" si="79"/>
        <v>2870693.5300000003</v>
      </c>
      <c r="F289" s="54">
        <f t="shared" si="76"/>
        <v>98.578563415172709</v>
      </c>
    </row>
    <row r="290" spans="1:6" ht="12.75" customHeight="1" x14ac:dyDescent="0.2">
      <c r="A290" s="55" t="s">
        <v>606</v>
      </c>
      <c r="B290" s="87" t="s">
        <v>617</v>
      </c>
      <c r="C290" s="52" t="s">
        <v>618</v>
      </c>
      <c r="D290" s="53">
        <f>IF(D6&gt;=D289,D6-D289,0)</f>
        <v>3672443</v>
      </c>
      <c r="E290" s="53">
        <f>IF(E6&gt;=E289,E6-E289,0)</f>
        <v>3356898.5499999989</v>
      </c>
      <c r="F290" s="54">
        <f t="shared" si="76"/>
        <v>91.407778146590672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2098584</v>
      </c>
      <c r="E292" s="244">
        <v>3295449.43</v>
      </c>
      <c r="F292" s="54">
        <f t="shared" si="76"/>
        <v>157.03204779984981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1054287</v>
      </c>
      <c r="E294" s="244">
        <v>1312621.1499999999</v>
      </c>
      <c r="F294" s="54">
        <f t="shared" si="76"/>
        <v>124.50320927792906</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258588</v>
      </c>
      <c r="E298" s="53">
        <f t="shared" si="80"/>
        <v>53297.340000000004</v>
      </c>
      <c r="F298" s="54">
        <f t="shared" ref="F298:F418" si="81">IF(D298&lt;&gt;0,IF(E298/D298&gt;=100,"&gt;&gt;100",E298/D298*100),"-")</f>
        <v>20.610910019026406</v>
      </c>
    </row>
    <row r="299" spans="1:6" ht="12.75" customHeight="1" x14ac:dyDescent="0.2">
      <c r="A299" s="55">
        <v>71</v>
      </c>
      <c r="B299" s="87" t="s">
        <v>634</v>
      </c>
      <c r="C299" s="52" t="s">
        <v>635</v>
      </c>
      <c r="D299" s="53">
        <f t="shared" ref="D299:E299" si="82">D300+D304</f>
        <v>210317</v>
      </c>
      <c r="E299" s="53">
        <f t="shared" si="82"/>
        <v>14588.79</v>
      </c>
      <c r="F299" s="54">
        <f t="shared" si="81"/>
        <v>6.9365719366480132</v>
      </c>
    </row>
    <row r="300" spans="1:6" ht="24" x14ac:dyDescent="0.2">
      <c r="A300" s="55">
        <v>711</v>
      </c>
      <c r="B300" s="87" t="s">
        <v>636</v>
      </c>
      <c r="C300" s="52" t="s">
        <v>637</v>
      </c>
      <c r="D300" s="53">
        <f t="shared" ref="D300:E300" si="83">SUM(D301:D303)</f>
        <v>210317</v>
      </c>
      <c r="E300" s="53">
        <f t="shared" si="83"/>
        <v>14588.79</v>
      </c>
      <c r="F300" s="54">
        <f t="shared" si="81"/>
        <v>6.9365719366480132</v>
      </c>
    </row>
    <row r="301" spans="1:6" ht="12.75" customHeight="1" x14ac:dyDescent="0.2">
      <c r="A301" s="55">
        <v>7111</v>
      </c>
      <c r="B301" s="87" t="s">
        <v>638</v>
      </c>
      <c r="C301" s="52" t="s">
        <v>639</v>
      </c>
      <c r="D301" s="244">
        <v>210317</v>
      </c>
      <c r="E301" s="244">
        <v>14588.79</v>
      </c>
      <c r="F301" s="54">
        <f t="shared" si="81"/>
        <v>6.9365719366480132</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48271</v>
      </c>
      <c r="E311" s="53">
        <f t="shared" si="85"/>
        <v>38708.550000000003</v>
      </c>
      <c r="F311" s="54">
        <f t="shared" si="81"/>
        <v>80.190072714466254</v>
      </c>
    </row>
    <row r="312" spans="1:6" ht="12.75" customHeight="1" x14ac:dyDescent="0.2">
      <c r="A312" s="55">
        <v>721</v>
      </c>
      <c r="B312" s="87" t="s">
        <v>660</v>
      </c>
      <c r="C312" s="52" t="s">
        <v>661</v>
      </c>
      <c r="D312" s="53">
        <f t="shared" ref="D312:E312" si="86">SUM(D313:D316)</f>
        <v>48271</v>
      </c>
      <c r="E312" s="53">
        <f t="shared" si="86"/>
        <v>38708.550000000003</v>
      </c>
      <c r="F312" s="54">
        <f t="shared" si="81"/>
        <v>80.190072714466254</v>
      </c>
    </row>
    <row r="313" spans="1:6" ht="12.75" customHeight="1" x14ac:dyDescent="0.2">
      <c r="A313" s="55">
        <v>7211</v>
      </c>
      <c r="B313" s="87" t="s">
        <v>662</v>
      </c>
      <c r="C313" s="52" t="s">
        <v>663</v>
      </c>
      <c r="D313" s="244">
        <v>48271</v>
      </c>
      <c r="E313" s="244">
        <v>38708.550000000003</v>
      </c>
      <c r="F313" s="54">
        <f t="shared" si="81"/>
        <v>80.190072714466254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5632151</v>
      </c>
      <c r="E350" s="53">
        <f t="shared" si="95"/>
        <v>1977107.75</v>
      </c>
      <c r="F350" s="54">
        <f t="shared" si="81"/>
        <v>35.103954954332721</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1005194</v>
      </c>
      <c r="E363" s="53">
        <f t="shared" si="99"/>
        <v>1363578.8900000001</v>
      </c>
      <c r="F363" s="54">
        <f t="shared" si="81"/>
        <v>135.6533057300382</v>
      </c>
    </row>
    <row r="364" spans="1:6" ht="12.75" customHeight="1" x14ac:dyDescent="0.2">
      <c r="A364" s="55">
        <v>421</v>
      </c>
      <c r="B364" s="87" t="s">
        <v>756</v>
      </c>
      <c r="C364" s="52" t="s">
        <v>757</v>
      </c>
      <c r="D364" s="53">
        <f t="shared" ref="D364:E364" si="100">SUM(D365:D368)</f>
        <v>612376</v>
      </c>
      <c r="E364" s="53">
        <f t="shared" si="100"/>
        <v>696466.13</v>
      </c>
      <c r="F364" s="54">
        <f t="shared" si="81"/>
        <v>113.73178080133775</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171582</v>
      </c>
      <c r="E366" s="244"/>
      <c r="F366" s="54">
        <f t="shared" si="81"/>
        <v>0</v>
      </c>
    </row>
    <row r="367" spans="1:6" ht="12.75" customHeight="1" x14ac:dyDescent="0.2">
      <c r="A367" s="55">
        <v>4213</v>
      </c>
      <c r="B367" s="87" t="s">
        <v>666</v>
      </c>
      <c r="C367" s="52" t="s">
        <v>760</v>
      </c>
      <c r="D367" s="244">
        <v>440794</v>
      </c>
      <c r="E367" s="244">
        <v>650178.63</v>
      </c>
      <c r="F367" s="54">
        <f t="shared" si="81"/>
        <v>147.50169693779861</v>
      </c>
    </row>
    <row r="368" spans="1:6" ht="12.75" customHeight="1" x14ac:dyDescent="0.2">
      <c r="A368" s="55">
        <v>4214</v>
      </c>
      <c r="B368" s="87" t="s">
        <v>668</v>
      </c>
      <c r="C368" s="52" t="s">
        <v>761</v>
      </c>
      <c r="D368" s="244"/>
      <c r="E368" s="244">
        <v>46287.5</v>
      </c>
      <c r="F368" s="54" t="str">
        <f t="shared" si="81"/>
        <v>-</v>
      </c>
    </row>
    <row r="369" spans="1:6" ht="12.75" customHeight="1" x14ac:dyDescent="0.2">
      <c r="A369" s="55">
        <v>422</v>
      </c>
      <c r="B369" s="87" t="s">
        <v>762</v>
      </c>
      <c r="C369" s="52" t="s">
        <v>763</v>
      </c>
      <c r="D369" s="53">
        <f t="shared" ref="D369:E369" si="101">SUM(D370:D377)</f>
        <v>392818</v>
      </c>
      <c r="E369" s="53">
        <f t="shared" si="101"/>
        <v>467816.03</v>
      </c>
      <c r="F369" s="54">
        <f t="shared" si="81"/>
        <v>119.09230992469794</v>
      </c>
    </row>
    <row r="370" spans="1:6" ht="12.75" customHeight="1" x14ac:dyDescent="0.2">
      <c r="A370" s="55">
        <v>4221</v>
      </c>
      <c r="B370" s="87" t="s">
        <v>672</v>
      </c>
      <c r="C370" s="52" t="s">
        <v>764</v>
      </c>
      <c r="D370" s="244"/>
      <c r="E370" s="244">
        <v>110676.5</v>
      </c>
      <c r="F370" s="54" t="str">
        <f t="shared" si="81"/>
        <v>-</v>
      </c>
    </row>
    <row r="371" spans="1:6" ht="12.75" customHeight="1" x14ac:dyDescent="0.2">
      <c r="A371" s="55">
        <v>4222</v>
      </c>
      <c r="B371" s="87" t="s">
        <v>765</v>
      </c>
      <c r="C371" s="52" t="s">
        <v>766</v>
      </c>
      <c r="D371" s="244">
        <v>113355</v>
      </c>
      <c r="E371" s="244"/>
      <c r="F371" s="54">
        <f t="shared" si="81"/>
        <v>0</v>
      </c>
    </row>
    <row r="372" spans="1:6" ht="12.75" customHeight="1" x14ac:dyDescent="0.2">
      <c r="A372" s="55">
        <v>4223</v>
      </c>
      <c r="B372" s="87" t="s">
        <v>676</v>
      </c>
      <c r="C372" s="52" t="s">
        <v>767</v>
      </c>
      <c r="D372" s="244">
        <v>28015</v>
      </c>
      <c r="E372" s="244">
        <v>140575.48000000001</v>
      </c>
      <c r="F372" s="54">
        <f t="shared" si="81"/>
        <v>501.78647153310732</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v>81956.55</v>
      </c>
      <c r="F374" s="54" t="str">
        <f t="shared" si="81"/>
        <v>-</v>
      </c>
    </row>
    <row r="375" spans="1:6" ht="12.75" customHeight="1" x14ac:dyDescent="0.2">
      <c r="A375" s="55">
        <v>4226</v>
      </c>
      <c r="B375" s="87" t="s">
        <v>682</v>
      </c>
      <c r="C375" s="52" t="s">
        <v>770</v>
      </c>
      <c r="D375" s="244"/>
      <c r="E375" s="244">
        <v>2180</v>
      </c>
      <c r="F375" s="54" t="str">
        <f t="shared" si="81"/>
        <v>-</v>
      </c>
    </row>
    <row r="376" spans="1:6" ht="12.75" customHeight="1" x14ac:dyDescent="0.2">
      <c r="A376" s="55">
        <v>4227</v>
      </c>
      <c r="B376" s="234" t="s">
        <v>684</v>
      </c>
      <c r="C376" s="52" t="s">
        <v>771</v>
      </c>
      <c r="D376" s="244">
        <v>251448</v>
      </c>
      <c r="E376" s="244">
        <v>132427.5</v>
      </c>
      <c r="F376" s="54">
        <f t="shared" si="81"/>
        <v>52.665958766822563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42296.73</v>
      </c>
      <c r="F378" s="54" t="str">
        <f t="shared" si="81"/>
        <v>-</v>
      </c>
    </row>
    <row r="379" spans="1:6" ht="12.75" customHeight="1" x14ac:dyDescent="0.2">
      <c r="A379" s="55">
        <v>4231</v>
      </c>
      <c r="B379" s="87" t="s">
        <v>690</v>
      </c>
      <c r="C379" s="52" t="s">
        <v>775</v>
      </c>
      <c r="D379" s="244"/>
      <c r="E379" s="244">
        <v>42296.73</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157000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157000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4626957</v>
      </c>
      <c r="E402" s="53">
        <f t="shared" si="109"/>
        <v>613528.86</v>
      </c>
      <c r="F402" s="54">
        <f t="shared" si="81"/>
        <v>13.259878144534301</v>
      </c>
    </row>
    <row r="403" spans="1:6" ht="12.75" customHeight="1" x14ac:dyDescent="0.2">
      <c r="A403" s="55">
        <v>451</v>
      </c>
      <c r="B403" s="87" t="s">
        <v>809</v>
      </c>
      <c r="C403" s="52" t="s">
        <v>810</v>
      </c>
      <c r="D403" s="244">
        <v>4626957</v>
      </c>
      <c r="E403" s="244">
        <v>613528.86</v>
      </c>
      <c r="F403" s="54">
        <f t="shared" si="81"/>
        <v>13.259878144534301</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5373563</v>
      </c>
      <c r="E408" s="53">
        <f t="shared" si="111"/>
        <v>1923810.41</v>
      </c>
      <c r="F408" s="54">
        <f t="shared" si="81"/>
        <v>35.801393042195649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v>2899247.07</v>
      </c>
      <c r="F410" s="54" t="str">
        <f t="shared" si="81"/>
        <v>-</v>
      </c>
    </row>
    <row r="411" spans="1:6" ht="12.75" customHeight="1" x14ac:dyDescent="0.2">
      <c r="A411" s="55">
        <v>97</v>
      </c>
      <c r="B411" s="87" t="s">
        <v>825</v>
      </c>
      <c r="C411" s="52" t="s">
        <v>826</v>
      </c>
      <c r="D411" s="244">
        <v>241990</v>
      </c>
      <c r="E411" s="244">
        <v>216043.92</v>
      </c>
      <c r="F411" s="54">
        <f t="shared" si="81"/>
        <v>89.278036282491016</v>
      </c>
    </row>
    <row r="412" spans="1:6" ht="12.75" customHeight="1" x14ac:dyDescent="0.2">
      <c r="A412" s="55" t="s">
        <v>606</v>
      </c>
      <c r="B412" s="87" t="s">
        <v>827</v>
      </c>
      <c r="C412" s="52" t="s">
        <v>828</v>
      </c>
      <c r="D412" s="53">
        <f>D6+D298</f>
        <v>6843118</v>
      </c>
      <c r="E412" s="53">
        <f>E6+E298</f>
        <v>6280889.419999999</v>
      </c>
      <c r="F412" s="54">
        <f t="shared" si="81"/>
        <v>91.784029151623557</v>
      </c>
    </row>
    <row r="413" spans="1:6" ht="12.75" customHeight="1" x14ac:dyDescent="0.2">
      <c r="A413" s="55" t="s">
        <v>606</v>
      </c>
      <c r="B413" s="87" t="s">
        <v>829</v>
      </c>
      <c r="C413" s="52" t="s">
        <v>830</v>
      </c>
      <c r="D413" s="53">
        <f t="shared" ref="D413:E413" si="112">D289+D350</f>
        <v>8544238</v>
      </c>
      <c r="E413" s="53">
        <f t="shared" si="112"/>
        <v>4847801.28</v>
      </c>
      <c r="F413" s="54">
        <f t="shared" si="81"/>
        <v>56.737666717617188</v>
      </c>
    </row>
    <row r="414" spans="1:6" ht="12.75" customHeight="1" x14ac:dyDescent="0.2">
      <c r="A414" s="55" t="s">
        <v>606</v>
      </c>
      <c r="B414" s="87" t="s">
        <v>831</v>
      </c>
      <c r="C414" s="52" t="s">
        <v>832</v>
      </c>
      <c r="D414" s="53">
        <f t="shared" ref="D414:E414" si="113">IF(D412&gt;=D413,D412-D413,0)</f>
        <v>0</v>
      </c>
      <c r="E414" s="53">
        <f t="shared" si="113"/>
        <v>1433088.1399999987</v>
      </c>
      <c r="F414" s="54" t="str">
        <f t="shared" si="81"/>
        <v>-</v>
      </c>
    </row>
    <row r="415" spans="1:6" ht="12.75" customHeight="1" x14ac:dyDescent="0.2">
      <c r="A415" s="55" t="s">
        <v>606</v>
      </c>
      <c r="B415" s="87" t="s">
        <v>833</v>
      </c>
      <c r="C415" s="52" t="s">
        <v>834</v>
      </c>
      <c r="D415" s="53">
        <f t="shared" ref="D415:E415" si="114">IF(D413&gt;=D412,D413-D412,0)</f>
        <v>1701120</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2098584</v>
      </c>
      <c r="E416" s="53">
        <f t="shared" si="115"/>
        <v>396202.36000000034</v>
      </c>
      <c r="F416" s="54">
        <f t="shared" si="81"/>
        <v>18.879509230986244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1296277</v>
      </c>
      <c r="E418" s="64">
        <f t="shared" si="117"/>
        <v>1528665.0699999998</v>
      </c>
      <c r="F418" s="59">
        <f t="shared" si="81"/>
        <v>117.92734654707286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161024</v>
      </c>
      <c r="E420" s="53">
        <f t="shared" si="118"/>
        <v>74325.78</v>
      </c>
      <c r="F420" s="54">
        <f t="shared" ref="F420:F647" si="119">IF(D420&lt;&gt;0,IF(E420/D420&gt;=100,"&gt;&gt;100",E420/D420*100),"-")</f>
        <v>46.158200019872815</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161024</v>
      </c>
      <c r="E484" s="53">
        <f t="shared" si="137"/>
        <v>74325.78</v>
      </c>
      <c r="F484" s="54">
        <f t="shared" si="119"/>
        <v>46.158200019872815</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161024</v>
      </c>
      <c r="E507" s="53">
        <f t="shared" si="142"/>
        <v>74325.78</v>
      </c>
      <c r="F507" s="54">
        <f t="shared" si="119"/>
        <v>46.158200019872815</v>
      </c>
    </row>
    <row r="508" spans="1:6" ht="12.75" customHeight="1" x14ac:dyDescent="0.2">
      <c r="A508" s="55">
        <v>8471</v>
      </c>
      <c r="B508" s="87" t="s">
        <v>1020</v>
      </c>
      <c r="C508" s="52" t="s">
        <v>1021</v>
      </c>
      <c r="D508" s="244">
        <v>161024</v>
      </c>
      <c r="E508" s="244">
        <v>74325.78</v>
      </c>
      <c r="F508" s="54">
        <f t="shared" si="119"/>
        <v>46.158200019872815</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161024</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161024</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161024</v>
      </c>
      <c r="F617" s="54" t="str">
        <f t="shared" si="119"/>
        <v>-</v>
      </c>
    </row>
    <row r="618" spans="1:6" ht="12.75" customHeight="1" x14ac:dyDescent="0.2">
      <c r="A618" s="55">
        <v>5471</v>
      </c>
      <c r="B618" s="87" t="s">
        <v>1231</v>
      </c>
      <c r="C618" s="52" t="s">
        <v>1232</v>
      </c>
      <c r="D618" s="244"/>
      <c r="E618" s="244">
        <v>161024</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161024</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86698.22</v>
      </c>
      <c r="F636" s="54" t="str">
        <f t="shared" si="119"/>
        <v>-</v>
      </c>
    </row>
    <row r="637" spans="1:6" ht="12.75" customHeight="1" x14ac:dyDescent="0.2">
      <c r="A637" s="55">
        <v>92213</v>
      </c>
      <c r="B637" s="87" t="s">
        <v>1269</v>
      </c>
      <c r="C637" s="52" t="s">
        <v>1270</v>
      </c>
      <c r="D637" s="244"/>
      <c r="E637" s="244">
        <v>161024</v>
      </c>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7004142</v>
      </c>
      <c r="E639" s="53">
        <f t="shared" si="180"/>
        <v>6355215.1999999993</v>
      </c>
      <c r="F639" s="54">
        <f t="shared" si="119"/>
        <v>90.735099316947014</v>
      </c>
    </row>
    <row r="640" spans="1:6" ht="12.75" customHeight="1" x14ac:dyDescent="0.2">
      <c r="A640" s="55" t="s">
        <v>606</v>
      </c>
      <c r="B640" s="87" t="s">
        <v>1275</v>
      </c>
      <c r="C640" s="52" t="s">
        <v>1276</v>
      </c>
      <c r="D640" s="53">
        <f t="shared" ref="D640:E640" si="181">D413+D528</f>
        <v>8544238</v>
      </c>
      <c r="E640" s="53">
        <f t="shared" si="181"/>
        <v>5008825.28</v>
      </c>
      <c r="F640" s="54">
        <f t="shared" si="119"/>
        <v>58.622258415554441</v>
      </c>
    </row>
    <row r="641" spans="1:6" ht="12.75" customHeight="1" x14ac:dyDescent="0.2">
      <c r="A641" s="55" t="s">
        <v>606</v>
      </c>
      <c r="B641" s="87" t="s">
        <v>1277</v>
      </c>
      <c r="C641" s="52" t="s">
        <v>1278</v>
      </c>
      <c r="D641" s="53">
        <f t="shared" ref="D641:E641" si="182">IF(D639&gt;=D640,D639-D640,0)</f>
        <v>0</v>
      </c>
      <c r="E641" s="53">
        <f t="shared" si="182"/>
        <v>1346389.919999999</v>
      </c>
      <c r="F641" s="54" t="str">
        <f t="shared" si="119"/>
        <v>-</v>
      </c>
    </row>
    <row r="642" spans="1:6" ht="12.75" customHeight="1" x14ac:dyDescent="0.2">
      <c r="A642" s="55" t="s">
        <v>606</v>
      </c>
      <c r="B642" s="87" t="s">
        <v>1279</v>
      </c>
      <c r="C642" s="52" t="s">
        <v>1280</v>
      </c>
      <c r="D642" s="53">
        <f t="shared" ref="D642:E642" si="183">IF(D640&gt;=D639,D640-D639,0)</f>
        <v>1540096</v>
      </c>
      <c r="E642" s="53">
        <f t="shared" si="183"/>
        <v>0</v>
      </c>
      <c r="F642" s="54">
        <f t="shared" si="119"/>
        <v>0</v>
      </c>
    </row>
    <row r="643" spans="1:6" ht="24" x14ac:dyDescent="0.2">
      <c r="A643" s="62" t="s">
        <v>1281</v>
      </c>
      <c r="B643" s="87" t="s">
        <v>1282</v>
      </c>
      <c r="C643" s="63" t="s">
        <v>1281</v>
      </c>
      <c r="D643" s="53">
        <f t="shared" ref="D643:E643" si="184">IF(D416-D417+D637-D638&gt;=0,D416-D417+D637-D638,0)</f>
        <v>2098584</v>
      </c>
      <c r="E643" s="53">
        <f t="shared" si="184"/>
        <v>557226.36000000034</v>
      </c>
      <c r="F643" s="54">
        <f t="shared" si="119"/>
        <v>26.552492537825522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558488</v>
      </c>
      <c r="E645" s="53">
        <f t="shared" si="186"/>
        <v>1903616.2799999993</v>
      </c>
      <c r="F645" s="54">
        <f t="shared" si="119"/>
        <v>340.85177837303564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65727</v>
      </c>
      <c r="E647" s="245">
        <v>67478.34</v>
      </c>
      <c r="F647" s="59">
        <f t="shared" si="119"/>
        <v>102.66456707289242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2204397</v>
      </c>
      <c r="E649" s="244">
        <v>945101.69</v>
      </c>
      <c r="F649" s="54">
        <f t="shared" ref="F649:F724" si="188">IF(D649&lt;&gt;0,IF(E649/D649&gt;=100,"&gt;&gt;100",E649/D649*100),"-")</f>
        <v>42.873479232642758</v>
      </c>
    </row>
    <row r="650" spans="1:6" ht="12.75" customHeight="1" x14ac:dyDescent="0.2">
      <c r="A650" s="55" t="s">
        <v>1294</v>
      </c>
      <c r="B650" s="87" t="s">
        <v>1295</v>
      </c>
      <c r="C650" s="52" t="s">
        <v>1294</v>
      </c>
      <c r="D650" s="244">
        <v>7074339</v>
      </c>
      <c r="E650" s="244">
        <v>6522265.7000000002</v>
      </c>
      <c r="F650" s="54">
        <f t="shared" si="188"/>
        <v>92.196114718279688</v>
      </c>
    </row>
    <row r="651" spans="1:6" ht="12.75" customHeight="1" x14ac:dyDescent="0.2">
      <c r="A651" s="55" t="s">
        <v>1296</v>
      </c>
      <c r="B651" s="87" t="s">
        <v>1297</v>
      </c>
      <c r="C651" s="52" t="s">
        <v>1296</v>
      </c>
      <c r="D651" s="244">
        <v>8333634</v>
      </c>
      <c r="E651" s="244">
        <v>5320119.82</v>
      </c>
      <c r="F651" s="54">
        <f t="shared" si="188"/>
        <v>63.839134524026377</v>
      </c>
    </row>
    <row r="652" spans="1:6" ht="24" x14ac:dyDescent="0.2">
      <c r="A652" s="55">
        <v>11</v>
      </c>
      <c r="B652" s="87" t="s">
        <v>1298</v>
      </c>
      <c r="C652" s="52" t="s">
        <v>1299</v>
      </c>
      <c r="D652" s="53">
        <f t="shared" ref="D652:E652" si="189">+D649+D650-D651</f>
        <v>945102</v>
      </c>
      <c r="E652" s="53">
        <f t="shared" si="189"/>
        <v>2147247.5700000003</v>
      </c>
      <c r="F652" s="54">
        <f t="shared" si="188"/>
        <v>227.19744218084398</v>
      </c>
    </row>
    <row r="653" spans="1:6" ht="24" x14ac:dyDescent="0.2">
      <c r="A653" s="55" t="s">
        <v>606</v>
      </c>
      <c r="B653" s="87" t="s">
        <v>1300</v>
      </c>
      <c r="C653" s="52" t="s">
        <v>1301</v>
      </c>
      <c r="D653" s="264">
        <v>8</v>
      </c>
      <c r="E653" s="264">
        <v>6</v>
      </c>
      <c r="F653" s="54">
        <f t="shared" si="188"/>
        <v>75</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8</v>
      </c>
      <c r="E655" s="264">
        <v>6</v>
      </c>
      <c r="F655" s="54">
        <f t="shared" si="188"/>
        <v>75</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635</v>
      </c>
      <c r="E660" s="244">
        <v>1466.98</v>
      </c>
      <c r="F660" s="54">
        <f t="shared" si="188"/>
        <v>231.0204724409449</v>
      </c>
    </row>
    <row r="661" spans="1:6" ht="12.75" customHeight="1" x14ac:dyDescent="0.2">
      <c r="A661" s="55">
        <v>63311</v>
      </c>
      <c r="B661" s="87" t="s">
        <v>1317</v>
      </c>
      <c r="C661" s="52" t="s">
        <v>1318</v>
      </c>
      <c r="D661" s="244">
        <v>2100981</v>
      </c>
      <c r="E661" s="244">
        <v>2188521.2999999998</v>
      </c>
      <c r="F661" s="54">
        <f t="shared" si="188"/>
        <v>104.16663929849912</v>
      </c>
    </row>
    <row r="662" spans="1:6" ht="12.75" customHeight="1" x14ac:dyDescent="0.2">
      <c r="A662" s="55">
        <v>63312</v>
      </c>
      <c r="B662" s="87" t="s">
        <v>1319</v>
      </c>
      <c r="C662" s="52" t="s">
        <v>1320</v>
      </c>
      <c r="D662" s="244">
        <v>46514</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96321</v>
      </c>
      <c r="E664" s="244">
        <v>98044.56</v>
      </c>
      <c r="F664" s="54">
        <f t="shared" si="188"/>
        <v>101.78939172143147</v>
      </c>
    </row>
    <row r="665" spans="1:6" ht="12.75" customHeight="1" x14ac:dyDescent="0.2">
      <c r="A665" s="55">
        <v>63321</v>
      </c>
      <c r="B665" s="87" t="s">
        <v>1325</v>
      </c>
      <c r="C665" s="52" t="s">
        <v>1326</v>
      </c>
      <c r="D665" s="244">
        <v>501430</v>
      </c>
      <c r="E665" s="244">
        <v>650000</v>
      </c>
      <c r="F665" s="54">
        <f t="shared" si="188"/>
        <v>129.62926031549767</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129411</v>
      </c>
      <c r="E669" s="244">
        <v>69371.28</v>
      </c>
      <c r="F669" s="54">
        <f t="shared" si="188"/>
        <v>53.605396759162673</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2000000</v>
      </c>
      <c r="E698" s="244"/>
      <c r="F698" s="54">
        <f t="shared" si="188"/>
        <v>0</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3750</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8000</v>
      </c>
      <c r="E716" s="244">
        <v>9084</v>
      </c>
      <c r="F716" s="54">
        <f t="shared" si="188"/>
        <v>113.55</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19127</v>
      </c>
      <c r="E718" s="244">
        <v>28445</v>
      </c>
      <c r="F718" s="54">
        <f t="shared" si="188"/>
        <v>148.71647409421237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v>15519.98</v>
      </c>
      <c r="F721" s="54" t="str">
        <f t="shared" si="188"/>
        <v>-</v>
      </c>
    </row>
    <row r="722" spans="1:6" ht="12.75" customHeight="1" x14ac:dyDescent="0.2">
      <c r="A722" s="55" t="s">
        <v>1421</v>
      </c>
      <c r="B722" s="87" t="s">
        <v>1422</v>
      </c>
      <c r="C722" s="52" t="s">
        <v>1421</v>
      </c>
      <c r="D722" s="244">
        <v>21110</v>
      </c>
      <c r="E722" s="244">
        <v>38101.01</v>
      </c>
      <c r="F722" s="54">
        <f t="shared" si="188"/>
        <v>180.4879677877783</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42550</v>
      </c>
      <c r="E725" s="244">
        <v>7786.59</v>
      </c>
      <c r="F725" s="54">
        <f t="shared" ref="F725:F979" si="190">IF(D725&lt;&gt;0,IF(E725/D725&gt;=100,"&gt;&gt;100",E725/D725*100),"-")</f>
        <v>18.299858989424205</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15705</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77450</v>
      </c>
      <c r="E816" s="244">
        <v>43000</v>
      </c>
      <c r="F816" s="54">
        <f t="shared" si="190"/>
        <v>55.519690122659782</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50000</v>
      </c>
      <c r="E819" s="244">
        <v>57000</v>
      </c>
      <c r="F819" s="54">
        <f t="shared" si="190"/>
        <v>113.99999999999999</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40000</v>
      </c>
      <c r="E821" s="244">
        <v>50000</v>
      </c>
      <c r="F821" s="54">
        <f t="shared" si="190"/>
        <v>125</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59365</v>
      </c>
      <c r="E823" s="244">
        <v>72766.44</v>
      </c>
      <c r="F823" s="54">
        <f t="shared" si="190"/>
        <v>122.57464836182936</v>
      </c>
    </row>
    <row r="824" spans="1:6" ht="12.75" customHeight="1" x14ac:dyDescent="0.2">
      <c r="A824" s="55">
        <v>37221</v>
      </c>
      <c r="B824" s="87" t="s">
        <v>1625</v>
      </c>
      <c r="C824" s="52" t="s">
        <v>1626</v>
      </c>
      <c r="D824" s="244">
        <v>44995</v>
      </c>
      <c r="E824" s="244">
        <v>52741.75</v>
      </c>
      <c r="F824" s="54">
        <f t="shared" si="190"/>
        <v>117.21691299033226</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5945</v>
      </c>
      <c r="E826" s="244">
        <v>3776.1</v>
      </c>
      <c r="F826" s="54">
        <f t="shared" si="190"/>
        <v>63.517241379310342</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83051</v>
      </c>
      <c r="E828" s="244">
        <v>186721.32</v>
      </c>
      <c r="F828" s="54">
        <f t="shared" si="190"/>
        <v>224.82729888863472</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297310</v>
      </c>
      <c r="E830" s="244">
        <v>83718.399999999994</v>
      </c>
      <c r="F830" s="54">
        <f t="shared" si="190"/>
        <v>28.158622313410241</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161024</v>
      </c>
      <c r="E900" s="244">
        <v>74325.78</v>
      </c>
      <c r="F900" s="54">
        <f t="shared" si="190"/>
        <v>46.158200019872815</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161024</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E245" sqref="E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29939711</v>
      </c>
      <c r="E6" s="231">
        <f t="shared" si="0"/>
        <v>33861497.479999997</v>
      </c>
      <c r="F6" s="232">
        <f t="shared" ref="F6:F260" si="1">IF(D6&gt;0,IF(E6/D6&gt;=100,"&gt;&gt;100",E6/D6*100),"-")</f>
        <v>113.09894567786576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23525342</v>
      </c>
      <c r="E7" s="106">
        <f t="shared" si="2"/>
        <v>26085368.059999995</v>
      </c>
      <c r="F7" s="95">
        <f t="shared" si="1"/>
        <v>110.88199295891212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2199344</v>
      </c>
      <c r="E8" s="106">
        <f>E9+E10-E11</f>
        <v>3613963.06</v>
      </c>
      <c r="F8" s="95">
        <f t="shared" si="1"/>
        <v>164.32004543172874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2199344</v>
      </c>
      <c r="E9" s="249">
        <v>3613963.06</v>
      </c>
      <c r="F9" s="95">
        <f t="shared" si="1"/>
        <v>164.32004543172874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17309722</v>
      </c>
      <c r="E12" s="106">
        <f t="shared" si="3"/>
        <v>21620205.059999995</v>
      </c>
      <c r="F12" s="95">
        <f t="shared" si="1"/>
        <v>124.90209293944751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16204764</v>
      </c>
      <c r="E13" s="106">
        <f t="shared" si="4"/>
        <v>19889402.419999998</v>
      </c>
      <c r="F13" s="95">
        <f t="shared" si="1"/>
        <v>122.737994950127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245156</v>
      </c>
      <c r="E14" s="249">
        <v>245155.62</v>
      </c>
      <c r="F14" s="95">
        <f t="shared" si="1"/>
        <v>99.999844996655185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11462725</v>
      </c>
      <c r="E15" s="249">
        <v>15374634.199999999</v>
      </c>
      <c r="F15" s="95">
        <f t="shared" si="1"/>
        <v>134.12721844064129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5384399</v>
      </c>
      <c r="E16" s="249">
        <v>5703868.6699999999</v>
      </c>
      <c r="F16" s="95">
        <f t="shared" si="1"/>
        <v>105.93324658889507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4262871</v>
      </c>
      <c r="E17" s="249">
        <v>4309158.84</v>
      </c>
      <c r="F17" s="95">
        <f t="shared" si="1"/>
        <v>101.08583722097148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5150387</v>
      </c>
      <c r="E18" s="249">
        <v>5743414.9100000001</v>
      </c>
      <c r="F18" s="95">
        <f t="shared" si="1"/>
        <v>111.51423980372736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451708</v>
      </c>
      <c r="E19" s="106">
        <f t="shared" si="5"/>
        <v>950061.6100000001</v>
      </c>
      <c r="F19" s="95">
        <f t="shared" si="1"/>
        <v>210.32649632063195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153179</v>
      </c>
      <c r="E20" s="249">
        <v>263855.78000000003</v>
      </c>
      <c r="F20" s="95">
        <f t="shared" si="1"/>
        <v>172.25323314553563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150988</v>
      </c>
      <c r="E21" s="249">
        <v>150987.70000000001</v>
      </c>
      <c r="F21" s="95">
        <f t="shared" si="1"/>
        <v>99.999801308713288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407204</v>
      </c>
      <c r="E22" s="249">
        <v>547779.62</v>
      </c>
      <c r="F22" s="95">
        <f t="shared" si="1"/>
        <v>134.52216088250606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6731</v>
      </c>
      <c r="E24" s="249">
        <v>88687.57</v>
      </c>
      <c r="F24" s="95">
        <f t="shared" si="1"/>
        <v>1317.5987223295201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v>2180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1080382</v>
      </c>
      <c r="E26" s="249">
        <v>1447289.53</v>
      </c>
      <c r="F26" s="95">
        <f t="shared" si="1"/>
        <v>133.96090734573511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1346776</v>
      </c>
      <c r="E28" s="249">
        <v>1550718.59</v>
      </c>
      <c r="F28" s="95">
        <f t="shared" si="1"/>
        <v>115.14302229917968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114031</v>
      </c>
      <c r="E29" s="106">
        <f t="shared" si="6"/>
        <v>104347.38</v>
      </c>
      <c r="F29" s="95">
        <f t="shared" si="1"/>
        <v>91.507905744929019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325640</v>
      </c>
      <c r="E30" s="249">
        <v>367937.06</v>
      </c>
      <c r="F30" s="95">
        <f t="shared" si="1"/>
        <v>112.98890185480899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211609</v>
      </c>
      <c r="E34" s="249">
        <v>263589.68</v>
      </c>
      <c r="F34" s="95">
        <f t="shared" si="1"/>
        <v>124.5644939487451</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539219</v>
      </c>
      <c r="E45" s="106">
        <f t="shared" si="9"/>
        <v>676393.65</v>
      </c>
      <c r="F45" s="95">
        <f t="shared" si="1"/>
        <v>125.43950602630842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86680</v>
      </c>
      <c r="E47" s="249">
        <v>243680</v>
      </c>
      <c r="F47" s="95">
        <f t="shared" si="1"/>
        <v>281.12598061836638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442069</v>
      </c>
      <c r="E48" s="249">
        <v>442068.65</v>
      </c>
      <c r="F48" s="95">
        <f t="shared" si="1"/>
        <v>99.999920826839244</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75000</v>
      </c>
      <c r="E49" s="249">
        <v>75000</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64530</v>
      </c>
      <c r="E50" s="249">
        <v>84355</v>
      </c>
      <c r="F50" s="95">
        <f t="shared" si="1"/>
        <v>130.72214473888113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145700</v>
      </c>
      <c r="E54" s="249">
        <v>143157.44</v>
      </c>
      <c r="F54" s="95">
        <f t="shared" si="1"/>
        <v>98.254934797529174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145700</v>
      </c>
      <c r="E55" s="249">
        <v>143157.44</v>
      </c>
      <c r="F55" s="95">
        <f t="shared" si="1"/>
        <v>98.254934797529174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4016276</v>
      </c>
      <c r="E56" s="106">
        <f t="shared" si="11"/>
        <v>851199.94</v>
      </c>
      <c r="F56" s="95">
        <f t="shared" si="1"/>
        <v>21.193761086140491</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3774828</v>
      </c>
      <c r="E57" s="249">
        <v>851199.94</v>
      </c>
      <c r="F57" s="95">
        <f t="shared" si="1"/>
        <v>22.54937019646988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241448</v>
      </c>
      <c r="E58" s="249"/>
      <c r="F58" s="95">
        <f t="shared" si="1"/>
        <v>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6414369</v>
      </c>
      <c r="E68" s="106">
        <f t="shared" si="13"/>
        <v>7776129.419999999</v>
      </c>
      <c r="F68" s="95">
        <f t="shared" si="1"/>
        <v>121.22984224948704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945102</v>
      </c>
      <c r="E69" s="106">
        <f t="shared" si="14"/>
        <v>2147247.5699999998</v>
      </c>
      <c r="F69" s="95">
        <f t="shared" si="1"/>
        <v>227.19744218084395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944449</v>
      </c>
      <c r="E70" s="106">
        <f t="shared" si="15"/>
        <v>2146996.11</v>
      </c>
      <c r="F70" s="95">
        <f t="shared" si="1"/>
        <v>227.32790335952498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944449</v>
      </c>
      <c r="E72" s="249">
        <v>2146996.11</v>
      </c>
      <c r="F72" s="95">
        <f t="shared" si="1"/>
        <v>227.32790335952498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653</v>
      </c>
      <c r="E76" s="249">
        <v>251.46</v>
      </c>
      <c r="F76" s="95">
        <f t="shared" si="1"/>
        <v>38.50842266462481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38436</v>
      </c>
      <c r="E78" s="106">
        <f>E79+SUM(E82:E84)-E85+E86</f>
        <v>281.54000000000002</v>
      </c>
      <c r="F78" s="95">
        <f t="shared" si="1"/>
        <v>0.73249037360807578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38436</v>
      </c>
      <c r="E82" s="249"/>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281.54000000000002</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3941700</v>
      </c>
      <c r="E134" s="106">
        <f t="shared" si="23"/>
        <v>3941700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3941700</v>
      </c>
      <c r="E135" s="106">
        <f t="shared" si="24"/>
        <v>3941700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3936700</v>
      </c>
      <c r="E139" s="249">
        <v>3936700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5000</v>
      </c>
      <c r="E141" s="249">
        <v>5000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1060407</v>
      </c>
      <c r="E146" s="106">
        <f t="shared" si="26"/>
        <v>1290226.75</v>
      </c>
      <c r="F146" s="95">
        <f t="shared" si="1"/>
        <v>121.67278695821511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33875</v>
      </c>
      <c r="E147" s="249">
        <v>9551.41</v>
      </c>
      <c r="F147" s="95">
        <f t="shared" si="1"/>
        <v>28.196044280442806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6558</v>
      </c>
      <c r="E149" s="106">
        <f t="shared" si="27"/>
        <v>333741.69</v>
      </c>
      <c r="F149" s="95">
        <f t="shared" si="1"/>
        <v>5089.0773101555351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6558</v>
      </c>
      <c r="E152" s="249">
        <v>4781.6899999999996</v>
      </c>
      <c r="F152" s="95">
        <f t="shared" si="1"/>
        <v>72.913845684659947</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v>328960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60266</v>
      </c>
      <c r="E158" s="249"/>
      <c r="F158" s="95">
        <f t="shared" si="1"/>
        <v>0</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1035477</v>
      </c>
      <c r="E159" s="249">
        <v>1003701.26</v>
      </c>
      <c r="F159" s="95">
        <f t="shared" si="1"/>
        <v>96.931294466221857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7438</v>
      </c>
      <c r="E162" s="249">
        <v>6777.65</v>
      </c>
      <c r="F162" s="95">
        <f t="shared" si="1"/>
        <v>91.121941382091947</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83207</v>
      </c>
      <c r="E163" s="249">
        <v>63545.26</v>
      </c>
      <c r="F163" s="95">
        <f t="shared" si="1"/>
        <v>76.370089055007398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362997</v>
      </c>
      <c r="E164" s="106">
        <f t="shared" si="28"/>
        <v>329195.22000000003</v>
      </c>
      <c r="F164" s="95">
        <f t="shared" si="1"/>
        <v>90.688137918495201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346004</v>
      </c>
      <c r="E165" s="249">
        <v>323560.2</v>
      </c>
      <c r="F165" s="95">
        <f t="shared" si="1"/>
        <v>93.513427590432485</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16993</v>
      </c>
      <c r="E166" s="249">
        <v>5635.02</v>
      </c>
      <c r="F166" s="95">
        <f t="shared" si="1"/>
        <v>33.160830930383099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65727</v>
      </c>
      <c r="E170" s="106">
        <f t="shared" si="29"/>
        <v>67478.340000000011</v>
      </c>
      <c r="F170" s="95">
        <f t="shared" si="1"/>
        <v>102.66456707289244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363</v>
      </c>
      <c r="E171" s="249">
        <v>1094.46</v>
      </c>
      <c r="F171" s="95">
        <f t="shared" si="1"/>
        <v>301.50413223140498</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65364</v>
      </c>
      <c r="E173" s="249">
        <v>66383.88</v>
      </c>
      <c r="F173" s="95">
        <f t="shared" si="1"/>
        <v>101.56030842665689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29939711</v>
      </c>
      <c r="E175" s="106">
        <f t="shared" si="30"/>
        <v>33861497.479999997</v>
      </c>
      <c r="F175" s="95">
        <f t="shared" si="1"/>
        <v>113.09894567786576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778928</v>
      </c>
      <c r="E176" s="106">
        <f t="shared" si="31"/>
        <v>476473.85000000003</v>
      </c>
      <c r="F176" s="95">
        <f t="shared" si="1"/>
        <v>61.170461197954118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283686</v>
      </c>
      <c r="E177" s="106">
        <f t="shared" si="32"/>
        <v>344588.98</v>
      </c>
      <c r="F177" s="95">
        <f t="shared" si="1"/>
        <v>121.46844750886542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51057</v>
      </c>
      <c r="E178" s="249">
        <v>49573.42</v>
      </c>
      <c r="F178" s="95">
        <f t="shared" si="1"/>
        <v>97.094267191570211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69181</v>
      </c>
      <c r="E179" s="249">
        <v>177947.14</v>
      </c>
      <c r="F179" s="95">
        <f t="shared" si="1"/>
        <v>257.21967014064558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850</v>
      </c>
      <c r="E180" s="106">
        <f t="shared" si="33"/>
        <v>1029.71</v>
      </c>
      <c r="F180" s="95">
        <f t="shared" si="1"/>
        <v>121.14235294117648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850</v>
      </c>
      <c r="E183" s="249">
        <v>1029.71</v>
      </c>
      <c r="F183" s="95">
        <f t="shared" si="1"/>
        <v>121.14235294117648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19425</v>
      </c>
      <c r="E186" s="249">
        <v>25518.75</v>
      </c>
      <c r="F186" s="95">
        <f t="shared" si="1"/>
        <v>131.37065637065638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143173</v>
      </c>
      <c r="E188" s="249">
        <v>90519.96</v>
      </c>
      <c r="F188" s="95">
        <f t="shared" si="1"/>
        <v>63.224183330655926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333855</v>
      </c>
      <c r="E189" s="249">
        <v>56464.63</v>
      </c>
      <c r="F189" s="95">
        <f t="shared" si="1"/>
        <v>16.912920279762172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161024</v>
      </c>
      <c r="E206" s="106">
        <f t="shared" si="37"/>
        <v>74325.78</v>
      </c>
      <c r="F206" s="95">
        <f t="shared" si="1"/>
        <v>46.158200019872815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161024</v>
      </c>
      <c r="E207" s="106">
        <f t="shared" si="38"/>
        <v>74325.78</v>
      </c>
      <c r="F207" s="95">
        <f t="shared" si="1"/>
        <v>46.158200019872815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161024</v>
      </c>
      <c r="E217" s="249">
        <v>74325.78</v>
      </c>
      <c r="F217" s="95">
        <f t="shared" si="1"/>
        <v>46.158200019872815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363</v>
      </c>
      <c r="E234" s="106">
        <f t="shared" si="40"/>
        <v>1094.46</v>
      </c>
      <c r="F234" s="95">
        <f t="shared" si="1"/>
        <v>301.50413223140498</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363</v>
      </c>
      <c r="E235" s="249">
        <v>1094.46</v>
      </c>
      <c r="F235" s="95">
        <f t="shared" si="1"/>
        <v>301.50413223140498</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29160783</v>
      </c>
      <c r="E237" s="106">
        <f t="shared" si="41"/>
        <v>33385023.629999999</v>
      </c>
      <c r="F237" s="95">
        <f t="shared" si="1"/>
        <v>114.48603293676992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27306018</v>
      </c>
      <c r="E238" s="106">
        <f t="shared" si="42"/>
        <v>29952742.279999997</v>
      </c>
      <c r="F238" s="95">
        <f t="shared" si="1"/>
        <v>109.69282405072755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27467042</v>
      </c>
      <c r="E239" s="106">
        <f t="shared" si="43"/>
        <v>30027068.059999999</v>
      </c>
      <c r="F239" s="95">
        <f t="shared" si="1"/>
        <v>109.32035586503999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23525342</v>
      </c>
      <c r="E240" s="249">
        <v>26085368.059999999</v>
      </c>
      <c r="F240" s="95">
        <f t="shared" si="1"/>
        <v>110.88199295891212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3941700</v>
      </c>
      <c r="E241" s="249">
        <v>3941700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161024</v>
      </c>
      <c r="E242" s="106">
        <f t="shared" si="44"/>
        <v>74325.78</v>
      </c>
      <c r="F242" s="95">
        <f t="shared" si="1"/>
        <v>46.158200019872815</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161024</v>
      </c>
      <c r="E243" s="249">
        <v>74325.78</v>
      </c>
      <c r="F243" s="95">
        <f t="shared" si="1"/>
        <v>46.158200019872815</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558488</v>
      </c>
      <c r="E245" s="106">
        <f t="shared" si="45"/>
        <v>1903616.2799999996</v>
      </c>
      <c r="F245" s="95">
        <f t="shared" si="1"/>
        <v>340.8517783730357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3457735</v>
      </c>
      <c r="E246" s="106">
        <f t="shared" si="46"/>
        <v>3554631.5799999996</v>
      </c>
      <c r="F246" s="95">
        <f t="shared" si="1"/>
        <v>102.80231365330192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3296711</v>
      </c>
      <c r="E247" s="249">
        <v>3480305.8</v>
      </c>
      <c r="F247" s="95">
        <f t="shared" si="1"/>
        <v>105.56902925370164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161024</v>
      </c>
      <c r="E249" s="249">
        <v>74325.78</v>
      </c>
      <c r="F249" s="95">
        <f t="shared" si="1"/>
        <v>46.158200019872815</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2899247</v>
      </c>
      <c r="E250" s="106">
        <f t="shared" si="47"/>
        <v>1651015.3</v>
      </c>
      <c r="F250" s="95">
        <f t="shared" si="1"/>
        <v>56.946348482899175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2899247</v>
      </c>
      <c r="E252" s="249">
        <v>1651015.3</v>
      </c>
      <c r="F252" s="95">
        <f t="shared" si="1"/>
        <v>56.946348482899175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1054287</v>
      </c>
      <c r="E255" s="249">
        <v>1312621.1499999999</v>
      </c>
      <c r="F255" s="95">
        <f t="shared" si="1"/>
        <v>124.50320927792906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241990</v>
      </c>
      <c r="E256" s="249">
        <v>216043.92</v>
      </c>
      <c r="F256" s="95">
        <f t="shared" si="1"/>
        <v>89.278036282491016</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350000</v>
      </c>
      <c r="E259" s="106">
        <f t="shared" si="49"/>
        <v>190000</v>
      </c>
      <c r="F259" s="95">
        <f t="shared" si="1"/>
        <v>54.285714285714285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350000</v>
      </c>
      <c r="E260" s="250">
        <v>190000</v>
      </c>
      <c r="F260" s="99">
        <f t="shared" si="1"/>
        <v>54.285714285714285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191005</v>
      </c>
      <c r="E264" s="249">
        <v>56165.56</v>
      </c>
      <c r="F264" s="95">
        <f t="shared" si="50"/>
        <v>29.405282584225546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952609</v>
      </c>
      <c r="E265" s="249">
        <v>1297606.45</v>
      </c>
      <c r="F265" s="95">
        <f t="shared" si="50"/>
        <v>136.21606031435772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v>19345.11</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362997</v>
      </c>
      <c r="E267" s="249">
        <v>309850.11</v>
      </c>
      <c r="F267" s="95">
        <f t="shared" si="50"/>
        <v>85.358862469937762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v>281.54000000000002</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283686</v>
      </c>
      <c r="E288" s="249">
        <v>344588.98</v>
      </c>
      <c r="F288" s="95">
        <f t="shared" si="50"/>
        <v>121.46844750886542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333855</v>
      </c>
      <c r="E290" s="249">
        <v>56464.63</v>
      </c>
      <c r="F290" s="95">
        <f t="shared" si="50"/>
        <v>16.912920279762172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161024</v>
      </c>
      <c r="E294" s="249">
        <v>74325.78</v>
      </c>
      <c r="F294" s="95">
        <f t="shared" si="50"/>
        <v>46.158200019872815</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v>1057.0999999999999</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v>90062.86</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139" sqref="E13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1177622</v>
      </c>
      <c r="E5" s="81">
        <f t="shared" si="0"/>
        <v>1405850</v>
      </c>
      <c r="F5" s="82">
        <f t="shared" ref="F5:F141" si="1">IF(D5&gt;0,IF(E5/D5&gt;=100,"&gt;&gt;100",E5/D5*100),"-")</f>
        <v>119.38041239039352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1012003</v>
      </c>
      <c r="E6" s="83">
        <f t="shared" si="2"/>
        <v>1405850</v>
      </c>
      <c r="F6" s="65">
        <f t="shared" si="1"/>
        <v>138.91757237873802</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1012003</v>
      </c>
      <c r="E7" s="251">
        <v>1405850</v>
      </c>
      <c r="F7" s="65">
        <f t="shared" si="1"/>
        <v>138.91757237873802</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165619</v>
      </c>
      <c r="E13" s="83">
        <f t="shared" si="4"/>
        <v>0</v>
      </c>
      <c r="F13" s="65">
        <f t="shared" si="1"/>
        <v>0</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v>165619</v>
      </c>
      <c r="E15" s="251"/>
      <c r="F15" s="65">
        <f t="shared" si="1"/>
        <v>0</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141980</v>
      </c>
      <c r="E28" s="83">
        <f t="shared" si="6"/>
        <v>136931</v>
      </c>
      <c r="F28" s="65">
        <f t="shared" si="1"/>
        <v>96.443865333145524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123230</v>
      </c>
      <c r="E30" s="251">
        <v>136931</v>
      </c>
      <c r="F30" s="65">
        <f t="shared" si="1"/>
        <v>111.11823419621845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18750</v>
      </c>
      <c r="E34" s="251"/>
      <c r="F34" s="65">
        <f t="shared" si="1"/>
        <v>0</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1134289</v>
      </c>
      <c r="E35" s="83">
        <f t="shared" si="7"/>
        <v>1301672</v>
      </c>
      <c r="F35" s="65">
        <f t="shared" si="1"/>
        <v>114.75664491148198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138598</v>
      </c>
      <c r="E36" s="83">
        <f t="shared" si="8"/>
        <v>69371</v>
      </c>
      <c r="F36" s="65">
        <f t="shared" si="1"/>
        <v>50.051948801570013</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138598</v>
      </c>
      <c r="E38" s="251">
        <v>69371</v>
      </c>
      <c r="F38" s="65">
        <f t="shared" si="1"/>
        <v>50.051948801570013</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53954</v>
      </c>
      <c r="E39" s="83">
        <f t="shared" si="9"/>
        <v>157228</v>
      </c>
      <c r="F39" s="65">
        <f t="shared" si="1"/>
        <v>291.41120213515217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53954</v>
      </c>
      <c r="E40" s="251">
        <v>157228</v>
      </c>
      <c r="F40" s="65">
        <f t="shared" si="1"/>
        <v>291.41120213515217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941737</v>
      </c>
      <c r="E54" s="83">
        <f t="shared" si="12"/>
        <v>1075073</v>
      </c>
      <c r="F54" s="65">
        <f t="shared" si="1"/>
        <v>114.15851771779171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941737</v>
      </c>
      <c r="E55" s="251">
        <v>1075073</v>
      </c>
      <c r="F55" s="65">
        <f t="shared" si="1"/>
        <v>114.15851771779171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258323</v>
      </c>
      <c r="E75" s="83">
        <f t="shared" si="15"/>
        <v>263131</v>
      </c>
      <c r="F75" s="65">
        <f t="shared" si="1"/>
        <v>101.86123573975216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52270</v>
      </c>
      <c r="E76" s="251">
        <v>139171</v>
      </c>
      <c r="F76" s="65">
        <f t="shared" si="1"/>
        <v>266.25406542950066</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206053</v>
      </c>
      <c r="E77" s="251">
        <v>123960</v>
      </c>
      <c r="F77" s="65">
        <f t="shared" si="1"/>
        <v>60.159279408695824</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1362461</v>
      </c>
      <c r="E82" s="83">
        <f t="shared" si="16"/>
        <v>653914</v>
      </c>
      <c r="F82" s="65">
        <f t="shared" si="1"/>
        <v>47.995061877000516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126830</v>
      </c>
      <c r="E84" s="251">
        <v>19195</v>
      </c>
      <c r="F84" s="65">
        <f t="shared" si="1"/>
        <v>15.134431916738942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97310</v>
      </c>
      <c r="E85" s="251">
        <v>33718</v>
      </c>
      <c r="F85" s="65">
        <f t="shared" si="1"/>
        <v>34.650087349707121</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59755</v>
      </c>
      <c r="E86" s="251">
        <v>62760</v>
      </c>
      <c r="F86" s="65">
        <f t="shared" si="1"/>
        <v>105.0288678771651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1078566</v>
      </c>
      <c r="E88" s="251">
        <v>538241</v>
      </c>
      <c r="F88" s="65">
        <f t="shared" si="1"/>
        <v>49.903390242229037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222843</v>
      </c>
      <c r="E89" s="83">
        <f t="shared" si="17"/>
        <v>178355</v>
      </c>
      <c r="F89" s="65">
        <f t="shared" si="1"/>
        <v>80.036168962004638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v>50000</v>
      </c>
      <c r="E105" s="251"/>
      <c r="F105" s="65">
        <f t="shared" si="1"/>
        <v>0</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172843</v>
      </c>
      <c r="E106" s="251">
        <v>178355</v>
      </c>
      <c r="F106" s="65">
        <f t="shared" si="1"/>
        <v>103.189021250499</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3809217</v>
      </c>
      <c r="E107" s="83">
        <f t="shared" si="21"/>
        <v>502753</v>
      </c>
      <c r="F107" s="65">
        <f t="shared" si="1"/>
        <v>13.198329210438786</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3749217</v>
      </c>
      <c r="E109" s="251">
        <v>442753</v>
      </c>
      <c r="F109" s="65">
        <f t="shared" si="1"/>
        <v>11.809212430222098</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40000</v>
      </c>
      <c r="E110" s="251">
        <v>40000</v>
      </c>
      <c r="F110" s="65">
        <f t="shared" si="1"/>
        <v>100</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20000</v>
      </c>
      <c r="E111" s="251">
        <v>20000</v>
      </c>
      <c r="F111" s="65">
        <f t="shared" si="1"/>
        <v>100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256446</v>
      </c>
      <c r="E114" s="83">
        <f t="shared" si="22"/>
        <v>288820</v>
      </c>
      <c r="F114" s="65">
        <f t="shared" si="1"/>
        <v>112.62410020043205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103301</v>
      </c>
      <c r="E115" s="83">
        <f t="shared" si="23"/>
        <v>132578</v>
      </c>
      <c r="F115" s="65">
        <f t="shared" si="1"/>
        <v>128.34144877590731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58827</v>
      </c>
      <c r="E116" s="251">
        <v>132578</v>
      </c>
      <c r="F116" s="65">
        <f t="shared" si="1"/>
        <v>225.36930321111055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44474</v>
      </c>
      <c r="E117" s="251"/>
      <c r="F117" s="65">
        <f t="shared" si="1"/>
        <v>0</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103145</v>
      </c>
      <c r="E118" s="83">
        <f t="shared" si="24"/>
        <v>99242</v>
      </c>
      <c r="F118" s="65">
        <f t="shared" si="1"/>
        <v>96.216006592660818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103145</v>
      </c>
      <c r="E120" s="251">
        <v>99242</v>
      </c>
      <c r="F120" s="65">
        <f t="shared" si="1"/>
        <v>96.216006592660818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50000</v>
      </c>
      <c r="E122" s="83">
        <f t="shared" si="25"/>
        <v>57000</v>
      </c>
      <c r="F122" s="65">
        <f t="shared" si="1"/>
        <v>113.99999999999999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50000</v>
      </c>
      <c r="E123" s="251">
        <v>57000</v>
      </c>
      <c r="F123" s="65">
        <f t="shared" si="1"/>
        <v>113.99999999999999</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181057</v>
      </c>
      <c r="E129" s="83">
        <f t="shared" si="26"/>
        <v>116375.28</v>
      </c>
      <c r="F129" s="65">
        <f t="shared" si="1"/>
        <v>64.275493352922012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41498</v>
      </c>
      <c r="E135" s="251">
        <v>51609</v>
      </c>
      <c r="F135" s="65">
        <f t="shared" si="1"/>
        <v>124.36502963998267</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41499</v>
      </c>
      <c r="E137" s="251">
        <v>3766</v>
      </c>
      <c r="F137" s="65">
        <f t="shared" si="1"/>
        <v>9.0749174678907938</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43000</v>
      </c>
      <c r="E138" s="251">
        <v>43000</v>
      </c>
      <c r="F138" s="65">
        <f t="shared" si="1"/>
        <v>100</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55060</v>
      </c>
      <c r="E140" s="251">
        <v>18000.28</v>
      </c>
      <c r="F140" s="65">
        <f t="shared" si="1"/>
        <v>32.692117689792951</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8544238</v>
      </c>
      <c r="E141" s="108">
        <f t="shared" si="28"/>
        <v>4847801.28</v>
      </c>
      <c r="F141" s="84">
        <f t="shared" si="1"/>
        <v>56.737666717617188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3" workbookViewId="0">
      <selection activeCell="D32" sqref="D3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1519059.22</v>
      </c>
      <c r="E5" s="109">
        <f t="shared" si="0"/>
        <v>82354.78</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1517106.64</v>
      </c>
      <c r="E6" s="110">
        <f t="shared" si="1"/>
        <v>58445.24</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1517106.64</v>
      </c>
      <c r="E7" s="110">
        <f t="shared" si="2"/>
        <v>58445.24</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1463689.26</v>
      </c>
      <c r="E8" s="252">
        <v>58445.24</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53417.38</v>
      </c>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1952.58</v>
      </c>
      <c r="E22" s="110">
        <f t="shared" si="3"/>
        <v>23909.54</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11708.15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6967.49</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v>4740.66</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1952.58</v>
      </c>
      <c r="E30" s="110">
        <f>SUM(E31:E37)</f>
        <v>12201.39</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1952.58</v>
      </c>
      <c r="E36" s="252">
        <v>12201.39</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C98" sqref="C9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778939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4296791.07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2245504.54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718051.26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1279454.8899999999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8891.6</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107113.55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131993.24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1976960.75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74325.78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74325.78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4599256.2200000007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2183880.85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719534.49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1170689.1100000001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8712.2800000000007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101019.05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183925.92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2254351.37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161024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161024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476473.84999999963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476473.85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345683.44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56464.63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74325.78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37316</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2023-02-10T10:25:49Z</cp:lastPrinted>
  <dcterms:created xsi:type="dcterms:W3CDTF">2022-04-01T05:14:30Z</dcterms:created>
  <dcterms:modified xsi:type="dcterms:W3CDTF">2023-02-10T10:25:52Z</dcterms:modified>
</cp:coreProperties>
</file>